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bs-sv12\Factory\Product\Profiling\Document\Manual\Tool\AppForm\AppForm_2021_07\"/>
    </mc:Choice>
  </mc:AlternateContent>
  <bookViews>
    <workbookView xWindow="0" yWindow="0" windowWidth="28800" windowHeight="15345"/>
  </bookViews>
  <sheets>
    <sheet name="Application Form" sheetId="1" r:id="rId1"/>
    <sheet name="Sample Shipping Info" sheetId="3" r:id="rId2"/>
    <sheet name="Receipt of Samples" sheetId="4" r:id="rId3"/>
  </sheets>
  <definedNames>
    <definedName name="_xlnm._FilterDatabase" localSheetId="0" hidden="1">'Application Form'!$CE$139:$DC$149</definedName>
    <definedName name="CheckList">'Application Form'!$CF$140:$CJ$160</definedName>
    <definedName name="_xlnm.Print_Area" localSheetId="0">'Application Form'!$F$1:$BG$156</definedName>
    <definedName name="_xlnm.Print_Area" localSheetId="2">'Receipt of Samples'!$A$1:$L$92</definedName>
    <definedName name="_xlnm.Print_Area" localSheetId="1">'Sample Shipping Info'!$A$1:$O$43</definedName>
  </definedNames>
  <calcPr calcId="152511"/>
</workbook>
</file>

<file path=xl/calcChain.xml><?xml version="1.0" encoding="utf-8"?>
<calcChain xmlns="http://schemas.openxmlformats.org/spreadsheetml/2006/main">
  <c r="V70" i="1" l="1"/>
  <c r="AD121" i="1"/>
  <c r="AD120" i="1"/>
  <c r="AD119" i="1"/>
  <c r="AD118" i="1"/>
  <c r="AD117" i="1"/>
  <c r="AD116" i="1"/>
  <c r="AD115" i="1"/>
  <c r="AD114" i="1"/>
  <c r="AD113" i="1"/>
  <c r="AD112" i="1"/>
  <c r="AD111" i="1"/>
  <c r="AD110" i="1"/>
  <c r="AD109" i="1"/>
  <c r="AD108" i="1"/>
  <c r="AD107" i="1"/>
  <c r="AD106" i="1"/>
  <c r="AD105" i="1"/>
  <c r="AD104" i="1"/>
  <c r="AD103" i="1"/>
  <c r="AD102" i="1"/>
  <c r="AD101" i="1"/>
  <c r="AD100" i="1"/>
  <c r="AD99" i="1"/>
  <c r="AD98" i="1"/>
  <c r="AD97" i="1"/>
  <c r="AD96" i="1"/>
  <c r="AD95" i="1"/>
  <c r="AD94" i="1"/>
  <c r="AD93" i="1"/>
  <c r="AD92" i="1"/>
  <c r="AD91" i="1"/>
  <c r="AD90" i="1"/>
  <c r="AD89" i="1"/>
  <c r="AD88" i="1"/>
  <c r="AD87" i="1"/>
  <c r="AD86" i="1"/>
  <c r="AD85" i="1"/>
  <c r="AD84" i="1"/>
  <c r="AD83" i="1"/>
  <c r="AD82" i="1"/>
  <c r="AD81" i="1"/>
  <c r="AD80" i="1"/>
  <c r="AD79" i="1"/>
  <c r="AD78" i="1"/>
  <c r="AD77" i="1"/>
  <c r="AD76" i="1"/>
  <c r="AD75" i="1"/>
  <c r="AD74" i="1"/>
  <c r="AD73" i="1"/>
  <c r="AD72" i="1"/>
  <c r="AD70" i="1"/>
  <c r="CS159" i="1" l="1"/>
  <c r="CS160" i="1"/>
  <c r="AL70" i="1" l="1"/>
  <c r="CS157" i="1" l="1"/>
  <c r="CS150" i="1"/>
  <c r="CS151" i="1"/>
  <c r="CS152" i="1"/>
  <c r="CS153" i="1"/>
  <c r="CS154" i="1"/>
  <c r="CS155" i="1"/>
  <c r="CS156" i="1"/>
  <c r="CS158" i="1"/>
  <c r="BV153" i="1"/>
  <c r="CB153" i="1"/>
  <c r="CA153" i="1"/>
  <c r="BZ153" i="1"/>
  <c r="BY153" i="1"/>
  <c r="BX153" i="1"/>
  <c r="BW153" i="1"/>
  <c r="BU153" i="1"/>
  <c r="CB151" i="1"/>
  <c r="CA151" i="1"/>
  <c r="BZ151" i="1"/>
  <c r="BY151" i="1"/>
  <c r="BX151" i="1"/>
  <c r="BW151" i="1"/>
  <c r="BV151" i="1"/>
  <c r="BU151" i="1"/>
  <c r="CR141" i="1" l="1"/>
  <c r="CR142" i="1"/>
  <c r="CR143" i="1"/>
  <c r="CR144" i="1"/>
  <c r="CR145" i="1"/>
  <c r="CR146" i="1"/>
  <c r="CR147" i="1"/>
  <c r="CR148" i="1"/>
  <c r="CR149" i="1"/>
  <c r="CG34" i="1" l="1"/>
  <c r="CG31" i="1"/>
  <c r="CG32" i="1"/>
  <c r="CG33" i="1"/>
  <c r="D20" i="3" l="1"/>
  <c r="D19" i="3"/>
  <c r="D20" i="4" s="1"/>
  <c r="D18" i="3"/>
  <c r="D19" i="4" s="1"/>
  <c r="D17" i="3"/>
  <c r="D16" i="3"/>
  <c r="D15" i="3"/>
  <c r="D13" i="3"/>
  <c r="D12" i="3"/>
  <c r="D11" i="3"/>
  <c r="D14" i="4" s="1"/>
  <c r="D10" i="3"/>
  <c r="D15" i="4" s="1"/>
  <c r="K32" i="4"/>
  <c r="K33" i="4"/>
  <c r="K34" i="4"/>
  <c r="K35" i="4"/>
  <c r="K36" i="4"/>
  <c r="K37" i="4"/>
  <c r="K38" i="4"/>
  <c r="K39" i="4"/>
  <c r="K40" i="4"/>
  <c r="K41" i="4"/>
  <c r="K42" i="4"/>
  <c r="K43" i="4"/>
  <c r="K44" i="4"/>
  <c r="K45" i="4"/>
  <c r="K46" i="4"/>
  <c r="K47" i="4"/>
  <c r="K48" i="4"/>
  <c r="K49" i="4"/>
  <c r="K50" i="4"/>
  <c r="K51" i="4"/>
  <c r="K52" i="4"/>
  <c r="K53" i="4"/>
  <c r="K54" i="4"/>
  <c r="K55" i="4"/>
  <c r="K56" i="4"/>
  <c r="K57" i="4"/>
  <c r="K58" i="4"/>
  <c r="K59" i="4"/>
  <c r="K60" i="4"/>
  <c r="K61" i="4"/>
  <c r="K62" i="4"/>
  <c r="K63" i="4"/>
  <c r="K64" i="4"/>
  <c r="K65" i="4"/>
  <c r="K66" i="4"/>
  <c r="K67" i="4"/>
  <c r="K68" i="4"/>
  <c r="K69" i="4"/>
  <c r="K70" i="4"/>
  <c r="K71" i="4"/>
  <c r="K72" i="4"/>
  <c r="K73" i="4"/>
  <c r="K74" i="4"/>
  <c r="K75" i="4"/>
  <c r="K76" i="4"/>
  <c r="K77" i="4"/>
  <c r="K78" i="4"/>
  <c r="K79" i="4"/>
  <c r="K80" i="4"/>
  <c r="K31" i="4"/>
  <c r="I32" i="4"/>
  <c r="I33" i="4"/>
  <c r="I34" i="4"/>
  <c r="I35" i="4"/>
  <c r="I36" i="4"/>
  <c r="I37" i="4"/>
  <c r="I38" i="4"/>
  <c r="I39" i="4"/>
  <c r="I40" i="4"/>
  <c r="I41" i="4"/>
  <c r="I42" i="4"/>
  <c r="I43" i="4"/>
  <c r="I44" i="4"/>
  <c r="I45" i="4"/>
  <c r="I46" i="4"/>
  <c r="I47" i="4"/>
  <c r="I48" i="4"/>
  <c r="I49" i="4"/>
  <c r="I50" i="4"/>
  <c r="I51" i="4"/>
  <c r="I52" i="4"/>
  <c r="I53" i="4"/>
  <c r="I54" i="4"/>
  <c r="I55" i="4"/>
  <c r="I56" i="4"/>
  <c r="I57" i="4"/>
  <c r="I58" i="4"/>
  <c r="I59" i="4"/>
  <c r="I60" i="4"/>
  <c r="I61" i="4"/>
  <c r="I62" i="4"/>
  <c r="I63" i="4"/>
  <c r="I64" i="4"/>
  <c r="I65" i="4"/>
  <c r="I66" i="4"/>
  <c r="I67" i="4"/>
  <c r="I68" i="4"/>
  <c r="I69" i="4"/>
  <c r="I70" i="4"/>
  <c r="I71" i="4"/>
  <c r="I72" i="4"/>
  <c r="I73" i="4"/>
  <c r="I74" i="4"/>
  <c r="I75" i="4"/>
  <c r="I76" i="4"/>
  <c r="I77" i="4"/>
  <c r="I78" i="4"/>
  <c r="I79" i="4"/>
  <c r="I80" i="4"/>
  <c r="I31" i="4"/>
  <c r="H32" i="4"/>
  <c r="H33" i="4"/>
  <c r="H34" i="4"/>
  <c r="H35" i="4"/>
  <c r="H36" i="4"/>
  <c r="H37" i="4"/>
  <c r="H38" i="4"/>
  <c r="H39" i="4"/>
  <c r="H40" i="4"/>
  <c r="H41" i="4"/>
  <c r="H42" i="4"/>
  <c r="H43" i="4"/>
  <c r="H44" i="4"/>
  <c r="H45" i="4"/>
  <c r="H46" i="4"/>
  <c r="H47" i="4"/>
  <c r="H48" i="4"/>
  <c r="H49" i="4"/>
  <c r="H50" i="4"/>
  <c r="H51" i="4"/>
  <c r="H52" i="4"/>
  <c r="H53" i="4"/>
  <c r="H54" i="4"/>
  <c r="H55" i="4"/>
  <c r="H56" i="4"/>
  <c r="H57" i="4"/>
  <c r="H58" i="4"/>
  <c r="H59" i="4"/>
  <c r="H60" i="4"/>
  <c r="H61" i="4"/>
  <c r="H62" i="4"/>
  <c r="H63" i="4"/>
  <c r="H64" i="4"/>
  <c r="H65" i="4"/>
  <c r="H66" i="4"/>
  <c r="H67" i="4"/>
  <c r="H68" i="4"/>
  <c r="H69" i="4"/>
  <c r="H70" i="4"/>
  <c r="H71" i="4"/>
  <c r="H72" i="4"/>
  <c r="H73" i="4"/>
  <c r="H74" i="4"/>
  <c r="H75" i="4"/>
  <c r="H76" i="4"/>
  <c r="H77" i="4"/>
  <c r="H78" i="4"/>
  <c r="H79" i="4"/>
  <c r="H80" i="4"/>
  <c r="H31" i="4"/>
  <c r="E32" i="4"/>
  <c r="E33" i="4"/>
  <c r="E34" i="4"/>
  <c r="E35" i="4"/>
  <c r="E36" i="4"/>
  <c r="E37" i="4"/>
  <c r="E38" i="4"/>
  <c r="E39" i="4"/>
  <c r="E40" i="4"/>
  <c r="E41" i="4"/>
  <c r="E42" i="4"/>
  <c r="E43" i="4"/>
  <c r="E44" i="4"/>
  <c r="E45" i="4"/>
  <c r="E46" i="4"/>
  <c r="E47" i="4"/>
  <c r="E48" i="4"/>
  <c r="E49" i="4"/>
  <c r="E50" i="4"/>
  <c r="E51" i="4"/>
  <c r="E52" i="4"/>
  <c r="E53" i="4"/>
  <c r="E54" i="4"/>
  <c r="E55" i="4"/>
  <c r="E56" i="4"/>
  <c r="E57" i="4"/>
  <c r="E58" i="4"/>
  <c r="E59" i="4"/>
  <c r="E60" i="4"/>
  <c r="E61" i="4"/>
  <c r="E62" i="4"/>
  <c r="E63" i="4"/>
  <c r="E64" i="4"/>
  <c r="E65" i="4"/>
  <c r="E66" i="4"/>
  <c r="E67" i="4"/>
  <c r="E68" i="4"/>
  <c r="E69" i="4"/>
  <c r="E70" i="4"/>
  <c r="E71" i="4"/>
  <c r="E72" i="4"/>
  <c r="E73" i="4"/>
  <c r="E74" i="4"/>
  <c r="E75" i="4"/>
  <c r="E76" i="4"/>
  <c r="E77" i="4"/>
  <c r="E78" i="4"/>
  <c r="E79" i="4"/>
  <c r="E80" i="4"/>
  <c r="E31" i="4"/>
  <c r="B32" i="4"/>
  <c r="B33" i="4"/>
  <c r="B34" i="4"/>
  <c r="B35" i="4"/>
  <c r="B36" i="4"/>
  <c r="B37" i="4"/>
  <c r="B38" i="4"/>
  <c r="B39" i="4"/>
  <c r="B40" i="4"/>
  <c r="B41" i="4"/>
  <c r="B42" i="4"/>
  <c r="B43" i="4"/>
  <c r="B44" i="4"/>
  <c r="B45" i="4"/>
  <c r="B46" i="4"/>
  <c r="B47" i="4"/>
  <c r="B48" i="4"/>
  <c r="B49" i="4"/>
  <c r="B50" i="4"/>
  <c r="B51" i="4"/>
  <c r="B52" i="4"/>
  <c r="B53" i="4"/>
  <c r="B54" i="4"/>
  <c r="B55" i="4"/>
  <c r="B56" i="4"/>
  <c r="B57" i="4"/>
  <c r="B58" i="4"/>
  <c r="B59" i="4"/>
  <c r="B60" i="4"/>
  <c r="B61" i="4"/>
  <c r="B62" i="4"/>
  <c r="B63" i="4"/>
  <c r="B64" i="4"/>
  <c r="B65" i="4"/>
  <c r="B66" i="4"/>
  <c r="B67" i="4"/>
  <c r="B68" i="4"/>
  <c r="B69" i="4"/>
  <c r="B70" i="4"/>
  <c r="B71" i="4"/>
  <c r="B72" i="4"/>
  <c r="B73" i="4"/>
  <c r="B74" i="4"/>
  <c r="B75" i="4"/>
  <c r="B76" i="4"/>
  <c r="B77" i="4"/>
  <c r="B78" i="4"/>
  <c r="B79" i="4"/>
  <c r="B80" i="4"/>
  <c r="B31" i="4"/>
  <c r="CG30" i="1"/>
  <c r="L13" i="4"/>
  <c r="L14" i="4"/>
  <c r="L16" i="4"/>
  <c r="D26" i="4"/>
  <c r="D27" i="4"/>
  <c r="CG20" i="1"/>
  <c r="CG19" i="1"/>
  <c r="CG18" i="1"/>
  <c r="CG17" i="1"/>
  <c r="CG16" i="1"/>
  <c r="CG15" i="1"/>
  <c r="CG14" i="1"/>
  <c r="CG13" i="1"/>
  <c r="CG12" i="1"/>
  <c r="CG10" i="1"/>
  <c r="CR140" i="1" l="1"/>
  <c r="CB146" i="1" l="1"/>
  <c r="CA146" i="1"/>
  <c r="BZ146" i="1"/>
  <c r="BY146" i="1"/>
  <c r="BX146" i="1"/>
  <c r="BW146" i="1"/>
  <c r="BV146" i="1"/>
  <c r="BU146" i="1"/>
  <c r="CB144" i="1"/>
  <c r="CA144" i="1"/>
  <c r="BZ144" i="1"/>
  <c r="BY144" i="1"/>
  <c r="BX144" i="1"/>
  <c r="BW144" i="1"/>
  <c r="BV144" i="1"/>
  <c r="BU144" i="1"/>
  <c r="CB142" i="1"/>
  <c r="CA142" i="1"/>
  <c r="BZ142" i="1"/>
  <c r="BY142" i="1"/>
  <c r="BX142" i="1"/>
  <c r="BW142" i="1"/>
  <c r="BV142" i="1"/>
  <c r="BU142" i="1"/>
  <c r="J31" i="4"/>
  <c r="CX121" i="1"/>
  <c r="CX73" i="1"/>
  <c r="CX74" i="1"/>
  <c r="CZ74" i="1" s="1"/>
  <c r="DB74" i="1" s="1"/>
  <c r="DD74" i="1" s="1"/>
  <c r="DF74" i="1" s="1"/>
  <c r="CX75" i="1"/>
  <c r="CZ75" i="1" s="1"/>
  <c r="DB75" i="1" s="1"/>
  <c r="DD75" i="1" s="1"/>
  <c r="DF75" i="1" s="1"/>
  <c r="CX76" i="1"/>
  <c r="CZ76" i="1" s="1"/>
  <c r="DB76" i="1" s="1"/>
  <c r="DD76" i="1" s="1"/>
  <c r="DF76" i="1" s="1"/>
  <c r="CX77" i="1"/>
  <c r="CX78" i="1"/>
  <c r="CZ78" i="1" s="1"/>
  <c r="DB78" i="1" s="1"/>
  <c r="DD78" i="1" s="1"/>
  <c r="DF78" i="1" s="1"/>
  <c r="CX79" i="1"/>
  <c r="CZ79" i="1" s="1"/>
  <c r="DB79" i="1" s="1"/>
  <c r="DD79" i="1" s="1"/>
  <c r="DF79" i="1" s="1"/>
  <c r="CX80" i="1"/>
  <c r="CZ80" i="1" s="1"/>
  <c r="DB80" i="1" s="1"/>
  <c r="DD80" i="1" s="1"/>
  <c r="DF80" i="1" s="1"/>
  <c r="CX81" i="1"/>
  <c r="CX82" i="1"/>
  <c r="CZ82" i="1" s="1"/>
  <c r="DB82" i="1" s="1"/>
  <c r="DD82" i="1" s="1"/>
  <c r="DF82" i="1" s="1"/>
  <c r="CX83" i="1"/>
  <c r="CZ83" i="1" s="1"/>
  <c r="DB83" i="1" s="1"/>
  <c r="DD83" i="1" s="1"/>
  <c r="DF83" i="1" s="1"/>
  <c r="CX84" i="1"/>
  <c r="CZ84" i="1" s="1"/>
  <c r="DB84" i="1" s="1"/>
  <c r="DD84" i="1" s="1"/>
  <c r="DF84" i="1" s="1"/>
  <c r="CX85" i="1"/>
  <c r="CX86" i="1"/>
  <c r="CZ86" i="1" s="1"/>
  <c r="DB86" i="1" s="1"/>
  <c r="DD86" i="1" s="1"/>
  <c r="DF86" i="1" s="1"/>
  <c r="CX87" i="1"/>
  <c r="CZ87" i="1" s="1"/>
  <c r="DB87" i="1" s="1"/>
  <c r="DD87" i="1" s="1"/>
  <c r="DF87" i="1" s="1"/>
  <c r="CX88" i="1"/>
  <c r="CZ88" i="1" s="1"/>
  <c r="DB88" i="1" s="1"/>
  <c r="DD88" i="1" s="1"/>
  <c r="DF88" i="1" s="1"/>
  <c r="CX89" i="1"/>
  <c r="CX90" i="1"/>
  <c r="CZ90" i="1" s="1"/>
  <c r="DB90" i="1" s="1"/>
  <c r="DD90" i="1" s="1"/>
  <c r="DF90" i="1" s="1"/>
  <c r="CX91" i="1"/>
  <c r="CZ91" i="1" s="1"/>
  <c r="DB91" i="1" s="1"/>
  <c r="DD91" i="1" s="1"/>
  <c r="DF91" i="1" s="1"/>
  <c r="CX92" i="1"/>
  <c r="CZ92" i="1" s="1"/>
  <c r="DB92" i="1" s="1"/>
  <c r="DD92" i="1" s="1"/>
  <c r="DF92" i="1" s="1"/>
  <c r="CX93" i="1"/>
  <c r="CX94" i="1"/>
  <c r="CZ94" i="1" s="1"/>
  <c r="DB94" i="1" s="1"/>
  <c r="DD94" i="1" s="1"/>
  <c r="DF94" i="1" s="1"/>
  <c r="CX95" i="1"/>
  <c r="CZ95" i="1" s="1"/>
  <c r="DB95" i="1" s="1"/>
  <c r="DD95" i="1" s="1"/>
  <c r="DF95" i="1" s="1"/>
  <c r="CX96" i="1"/>
  <c r="CZ96" i="1" s="1"/>
  <c r="DB96" i="1" s="1"/>
  <c r="DD96" i="1" s="1"/>
  <c r="DF96" i="1" s="1"/>
  <c r="CX97" i="1"/>
  <c r="CX98" i="1"/>
  <c r="CZ98" i="1" s="1"/>
  <c r="DB98" i="1" s="1"/>
  <c r="DD98" i="1" s="1"/>
  <c r="DF98" i="1" s="1"/>
  <c r="CX99" i="1"/>
  <c r="CZ99" i="1" s="1"/>
  <c r="DB99" i="1" s="1"/>
  <c r="DD99" i="1" s="1"/>
  <c r="DF99" i="1" s="1"/>
  <c r="CX100" i="1"/>
  <c r="CZ100" i="1" s="1"/>
  <c r="DB100" i="1" s="1"/>
  <c r="DD100" i="1" s="1"/>
  <c r="DF100" i="1" s="1"/>
  <c r="CX101" i="1"/>
  <c r="CX102" i="1"/>
  <c r="CZ102" i="1" s="1"/>
  <c r="DB102" i="1" s="1"/>
  <c r="DD102" i="1" s="1"/>
  <c r="DF102" i="1" s="1"/>
  <c r="CX103" i="1"/>
  <c r="CZ103" i="1" s="1"/>
  <c r="DB103" i="1" s="1"/>
  <c r="DD103" i="1" s="1"/>
  <c r="DF103" i="1" s="1"/>
  <c r="CX104" i="1"/>
  <c r="CZ104" i="1" s="1"/>
  <c r="DB104" i="1" s="1"/>
  <c r="DD104" i="1" s="1"/>
  <c r="DF104" i="1" s="1"/>
  <c r="CX105" i="1"/>
  <c r="CX106" i="1"/>
  <c r="CZ106" i="1" s="1"/>
  <c r="DB106" i="1" s="1"/>
  <c r="DD106" i="1" s="1"/>
  <c r="DF106" i="1" s="1"/>
  <c r="CX107" i="1"/>
  <c r="CZ107" i="1" s="1"/>
  <c r="DB107" i="1" s="1"/>
  <c r="DD107" i="1" s="1"/>
  <c r="DF107" i="1" s="1"/>
  <c r="CX108" i="1"/>
  <c r="CZ108" i="1" s="1"/>
  <c r="DB108" i="1" s="1"/>
  <c r="DD108" i="1" s="1"/>
  <c r="DF108" i="1" s="1"/>
  <c r="CX109" i="1"/>
  <c r="CX110" i="1"/>
  <c r="CZ110" i="1" s="1"/>
  <c r="DB110" i="1" s="1"/>
  <c r="DD110" i="1" s="1"/>
  <c r="DF110" i="1" s="1"/>
  <c r="CX111" i="1"/>
  <c r="CZ111" i="1" s="1"/>
  <c r="DB111" i="1" s="1"/>
  <c r="DD111" i="1" s="1"/>
  <c r="DF111" i="1" s="1"/>
  <c r="CX112" i="1"/>
  <c r="CZ112" i="1" s="1"/>
  <c r="DB112" i="1" s="1"/>
  <c r="DD112" i="1" s="1"/>
  <c r="DF112" i="1" s="1"/>
  <c r="CX113" i="1"/>
  <c r="CX114" i="1"/>
  <c r="CZ114" i="1" s="1"/>
  <c r="DB114" i="1" s="1"/>
  <c r="DD114" i="1" s="1"/>
  <c r="DF114" i="1" s="1"/>
  <c r="CX115" i="1"/>
  <c r="CZ115" i="1" s="1"/>
  <c r="DB115" i="1" s="1"/>
  <c r="DD115" i="1" s="1"/>
  <c r="DF115" i="1" s="1"/>
  <c r="CX116" i="1"/>
  <c r="CZ116" i="1" s="1"/>
  <c r="DB116" i="1" s="1"/>
  <c r="DD116" i="1" s="1"/>
  <c r="DF116" i="1" s="1"/>
  <c r="CX117" i="1"/>
  <c r="CX118" i="1"/>
  <c r="CZ118" i="1" s="1"/>
  <c r="DB118" i="1" s="1"/>
  <c r="DD118" i="1" s="1"/>
  <c r="DF118" i="1" s="1"/>
  <c r="CX119" i="1"/>
  <c r="CZ119" i="1" s="1"/>
  <c r="DB119" i="1" s="1"/>
  <c r="DD119" i="1" s="1"/>
  <c r="DF119" i="1" s="1"/>
  <c r="CX120" i="1"/>
  <c r="CZ120" i="1" s="1"/>
  <c r="DB120" i="1" s="1"/>
  <c r="DD120" i="1" s="1"/>
  <c r="DF120" i="1" s="1"/>
  <c r="CX72" i="1"/>
  <c r="CZ72" i="1" s="1"/>
  <c r="BA77" i="1"/>
  <c r="CT77" i="1" s="1"/>
  <c r="AO73" i="1"/>
  <c r="CP73" i="1" s="1"/>
  <c r="AR73" i="1"/>
  <c r="CQ73" i="1" s="1"/>
  <c r="AU73" i="1"/>
  <c r="AX73" i="1"/>
  <c r="CS73" i="1" s="1"/>
  <c r="BA73" i="1"/>
  <c r="CT73" i="1" s="1"/>
  <c r="AO74" i="1"/>
  <c r="CP74" i="1" s="1"/>
  <c r="AR74" i="1"/>
  <c r="CQ74" i="1" s="1"/>
  <c r="AU74" i="1"/>
  <c r="CR74" i="1" s="1"/>
  <c r="AX74" i="1"/>
  <c r="CS74" i="1" s="1"/>
  <c r="BA74" i="1"/>
  <c r="CT74" i="1" s="1"/>
  <c r="AO75" i="1"/>
  <c r="CP75" i="1" s="1"/>
  <c r="AR75" i="1"/>
  <c r="CQ75" i="1" s="1"/>
  <c r="AU75" i="1"/>
  <c r="CR75" i="1" s="1"/>
  <c r="AX75" i="1"/>
  <c r="CS75" i="1" s="1"/>
  <c r="BA75" i="1"/>
  <c r="CT75" i="1" s="1"/>
  <c r="AO76" i="1"/>
  <c r="CP76" i="1" s="1"/>
  <c r="AR76" i="1"/>
  <c r="CQ76" i="1" s="1"/>
  <c r="AU76" i="1"/>
  <c r="CR76" i="1" s="1"/>
  <c r="AX76" i="1"/>
  <c r="CS76" i="1" s="1"/>
  <c r="BA76" i="1"/>
  <c r="CT76" i="1" s="1"/>
  <c r="AO77" i="1"/>
  <c r="CP77" i="1" s="1"/>
  <c r="AR77" i="1"/>
  <c r="CQ77" i="1" s="1"/>
  <c r="AU77" i="1"/>
  <c r="AX77" i="1"/>
  <c r="CS77" i="1" s="1"/>
  <c r="AO78" i="1"/>
  <c r="CP78" i="1" s="1"/>
  <c r="AR78" i="1"/>
  <c r="CQ78" i="1" s="1"/>
  <c r="AU78" i="1"/>
  <c r="CR78" i="1" s="1"/>
  <c r="AX78" i="1"/>
  <c r="CS78" i="1" s="1"/>
  <c r="BA78" i="1"/>
  <c r="CT78" i="1" s="1"/>
  <c r="AO79" i="1"/>
  <c r="CP79" i="1" s="1"/>
  <c r="AR79" i="1"/>
  <c r="CQ79" i="1" s="1"/>
  <c r="AU79" i="1"/>
  <c r="CR79" i="1" s="1"/>
  <c r="AX79" i="1"/>
  <c r="CS79" i="1" s="1"/>
  <c r="BA79" i="1"/>
  <c r="CT79" i="1" s="1"/>
  <c r="AO80" i="1"/>
  <c r="CP80" i="1" s="1"/>
  <c r="AR80" i="1"/>
  <c r="CQ80" i="1" s="1"/>
  <c r="AU80" i="1"/>
  <c r="CR80" i="1" s="1"/>
  <c r="AX80" i="1"/>
  <c r="CS80" i="1" s="1"/>
  <c r="BA80" i="1"/>
  <c r="CT80" i="1" s="1"/>
  <c r="AO81" i="1"/>
  <c r="CP81" i="1" s="1"/>
  <c r="AR81" i="1"/>
  <c r="CQ81" i="1" s="1"/>
  <c r="AU81" i="1"/>
  <c r="CR81" i="1" s="1"/>
  <c r="AX81" i="1"/>
  <c r="CS81" i="1" s="1"/>
  <c r="BA81" i="1"/>
  <c r="CT81" i="1" s="1"/>
  <c r="AO82" i="1"/>
  <c r="CP82" i="1" s="1"/>
  <c r="AR82" i="1"/>
  <c r="CQ82" i="1" s="1"/>
  <c r="AU82" i="1"/>
  <c r="CR82" i="1" s="1"/>
  <c r="AX82" i="1"/>
  <c r="CS82" i="1" s="1"/>
  <c r="BA82" i="1"/>
  <c r="CT82" i="1" s="1"/>
  <c r="AO83" i="1"/>
  <c r="CP83" i="1" s="1"/>
  <c r="AR83" i="1"/>
  <c r="CQ83" i="1" s="1"/>
  <c r="AU83" i="1"/>
  <c r="CR83" i="1" s="1"/>
  <c r="AX83" i="1"/>
  <c r="CS83" i="1" s="1"/>
  <c r="BA83" i="1"/>
  <c r="CT83" i="1" s="1"/>
  <c r="AO84" i="1"/>
  <c r="CP84" i="1" s="1"/>
  <c r="AR84" i="1"/>
  <c r="CQ84" i="1" s="1"/>
  <c r="AU84" i="1"/>
  <c r="CR84" i="1" s="1"/>
  <c r="AX84" i="1"/>
  <c r="CS84" i="1" s="1"/>
  <c r="BA84" i="1"/>
  <c r="CT84" i="1" s="1"/>
  <c r="AO85" i="1"/>
  <c r="CP85" i="1" s="1"/>
  <c r="AR85" i="1"/>
  <c r="CQ85" i="1" s="1"/>
  <c r="AU85" i="1"/>
  <c r="CR85" i="1" s="1"/>
  <c r="AX85" i="1"/>
  <c r="CS85" i="1" s="1"/>
  <c r="BA85" i="1"/>
  <c r="CT85" i="1" s="1"/>
  <c r="AO86" i="1"/>
  <c r="CP86" i="1" s="1"/>
  <c r="AR86" i="1"/>
  <c r="CQ86" i="1" s="1"/>
  <c r="AU86" i="1"/>
  <c r="CR86" i="1" s="1"/>
  <c r="AX86" i="1"/>
  <c r="CS86" i="1" s="1"/>
  <c r="BA86" i="1"/>
  <c r="CT86" i="1" s="1"/>
  <c r="AO87" i="1"/>
  <c r="CP87" i="1" s="1"/>
  <c r="AR87" i="1"/>
  <c r="CQ87" i="1" s="1"/>
  <c r="AU87" i="1"/>
  <c r="CR87" i="1" s="1"/>
  <c r="AX87" i="1"/>
  <c r="CS87" i="1" s="1"/>
  <c r="BA87" i="1"/>
  <c r="CT87" i="1" s="1"/>
  <c r="AO88" i="1"/>
  <c r="CP88" i="1" s="1"/>
  <c r="AR88" i="1"/>
  <c r="CQ88" i="1" s="1"/>
  <c r="AU88" i="1"/>
  <c r="CR88" i="1" s="1"/>
  <c r="AX88" i="1"/>
  <c r="CS88" i="1" s="1"/>
  <c r="BA88" i="1"/>
  <c r="CT88" i="1" s="1"/>
  <c r="AO89" i="1"/>
  <c r="CP89" i="1" s="1"/>
  <c r="AR89" i="1"/>
  <c r="CQ89" i="1" s="1"/>
  <c r="AU89" i="1"/>
  <c r="CR89" i="1" s="1"/>
  <c r="AX89" i="1"/>
  <c r="CS89" i="1" s="1"/>
  <c r="BA89" i="1"/>
  <c r="CT89" i="1" s="1"/>
  <c r="AO90" i="1"/>
  <c r="CP90" i="1" s="1"/>
  <c r="AR90" i="1"/>
  <c r="CQ90" i="1" s="1"/>
  <c r="AU90" i="1"/>
  <c r="CR90" i="1" s="1"/>
  <c r="AX90" i="1"/>
  <c r="CS90" i="1" s="1"/>
  <c r="BA90" i="1"/>
  <c r="CT90" i="1" s="1"/>
  <c r="AO91" i="1"/>
  <c r="CP91" i="1" s="1"/>
  <c r="AR91" i="1"/>
  <c r="CQ91" i="1" s="1"/>
  <c r="AU91" i="1"/>
  <c r="CR91" i="1" s="1"/>
  <c r="AX91" i="1"/>
  <c r="CS91" i="1" s="1"/>
  <c r="BA91" i="1"/>
  <c r="CT91" i="1" s="1"/>
  <c r="AO92" i="1"/>
  <c r="CP92" i="1" s="1"/>
  <c r="AR92" i="1"/>
  <c r="CQ92" i="1" s="1"/>
  <c r="AU92" i="1"/>
  <c r="CR92" i="1" s="1"/>
  <c r="AX92" i="1"/>
  <c r="CS92" i="1" s="1"/>
  <c r="BA92" i="1"/>
  <c r="CT92" i="1" s="1"/>
  <c r="AO93" i="1"/>
  <c r="CP93" i="1" s="1"/>
  <c r="AR93" i="1"/>
  <c r="CQ93" i="1" s="1"/>
  <c r="AU93" i="1"/>
  <c r="CR93" i="1" s="1"/>
  <c r="AX93" i="1"/>
  <c r="CS93" i="1" s="1"/>
  <c r="BA93" i="1"/>
  <c r="CT93" i="1" s="1"/>
  <c r="AO94" i="1"/>
  <c r="CP94" i="1" s="1"/>
  <c r="AR94" i="1"/>
  <c r="CQ94" i="1" s="1"/>
  <c r="AU94" i="1"/>
  <c r="CR94" i="1" s="1"/>
  <c r="AX94" i="1"/>
  <c r="CS94" i="1" s="1"/>
  <c r="BA94" i="1"/>
  <c r="CT94" i="1" s="1"/>
  <c r="AO95" i="1"/>
  <c r="CP95" i="1" s="1"/>
  <c r="AR95" i="1"/>
  <c r="CQ95" i="1" s="1"/>
  <c r="AU95" i="1"/>
  <c r="CR95" i="1" s="1"/>
  <c r="AX95" i="1"/>
  <c r="CS95" i="1" s="1"/>
  <c r="BA95" i="1"/>
  <c r="CT95" i="1" s="1"/>
  <c r="AO96" i="1"/>
  <c r="CP96" i="1" s="1"/>
  <c r="AR96" i="1"/>
  <c r="CQ96" i="1" s="1"/>
  <c r="AU96" i="1"/>
  <c r="CR96" i="1" s="1"/>
  <c r="AX96" i="1"/>
  <c r="CS96" i="1" s="1"/>
  <c r="BA96" i="1"/>
  <c r="CT96" i="1" s="1"/>
  <c r="AO97" i="1"/>
  <c r="CP97" i="1" s="1"/>
  <c r="AR97" i="1"/>
  <c r="CQ97" i="1" s="1"/>
  <c r="AU97" i="1"/>
  <c r="CR97" i="1" s="1"/>
  <c r="AX97" i="1"/>
  <c r="CS97" i="1" s="1"/>
  <c r="BA97" i="1"/>
  <c r="CT97" i="1" s="1"/>
  <c r="AO98" i="1"/>
  <c r="CP98" i="1" s="1"/>
  <c r="AR98" i="1"/>
  <c r="CQ98" i="1" s="1"/>
  <c r="AU98" i="1"/>
  <c r="CR98" i="1" s="1"/>
  <c r="AX98" i="1"/>
  <c r="CS98" i="1" s="1"/>
  <c r="BA98" i="1"/>
  <c r="CT98" i="1" s="1"/>
  <c r="AO99" i="1"/>
  <c r="CP99" i="1" s="1"/>
  <c r="AR99" i="1"/>
  <c r="CQ99" i="1" s="1"/>
  <c r="AU99" i="1"/>
  <c r="CR99" i="1" s="1"/>
  <c r="AX99" i="1"/>
  <c r="CS99" i="1" s="1"/>
  <c r="BA99" i="1"/>
  <c r="CT99" i="1" s="1"/>
  <c r="AO100" i="1"/>
  <c r="CP100" i="1" s="1"/>
  <c r="AR100" i="1"/>
  <c r="CQ100" i="1" s="1"/>
  <c r="AU100" i="1"/>
  <c r="CR100" i="1" s="1"/>
  <c r="AX100" i="1"/>
  <c r="CS100" i="1" s="1"/>
  <c r="BA100" i="1"/>
  <c r="CT100" i="1" s="1"/>
  <c r="AO101" i="1"/>
  <c r="CP101" i="1" s="1"/>
  <c r="AR101" i="1"/>
  <c r="CQ101" i="1" s="1"/>
  <c r="AU101" i="1"/>
  <c r="CR101" i="1" s="1"/>
  <c r="AX101" i="1"/>
  <c r="CS101" i="1" s="1"/>
  <c r="BA101" i="1"/>
  <c r="CT101" i="1" s="1"/>
  <c r="AO102" i="1"/>
  <c r="CP102" i="1" s="1"/>
  <c r="AR102" i="1"/>
  <c r="CQ102" i="1" s="1"/>
  <c r="AU102" i="1"/>
  <c r="CR102" i="1" s="1"/>
  <c r="AX102" i="1"/>
  <c r="CS102" i="1" s="1"/>
  <c r="BA102" i="1"/>
  <c r="CT102" i="1" s="1"/>
  <c r="AO103" i="1"/>
  <c r="CP103" i="1" s="1"/>
  <c r="AR103" i="1"/>
  <c r="CQ103" i="1" s="1"/>
  <c r="AU103" i="1"/>
  <c r="CR103" i="1" s="1"/>
  <c r="AX103" i="1"/>
  <c r="CS103" i="1" s="1"/>
  <c r="BA103" i="1"/>
  <c r="CT103" i="1" s="1"/>
  <c r="AO104" i="1"/>
  <c r="CP104" i="1" s="1"/>
  <c r="AR104" i="1"/>
  <c r="CQ104" i="1" s="1"/>
  <c r="AU104" i="1"/>
  <c r="CR104" i="1" s="1"/>
  <c r="AX104" i="1"/>
  <c r="CS104" i="1" s="1"/>
  <c r="BA104" i="1"/>
  <c r="CT104" i="1" s="1"/>
  <c r="AO105" i="1"/>
  <c r="CP105" i="1" s="1"/>
  <c r="AR105" i="1"/>
  <c r="CQ105" i="1" s="1"/>
  <c r="AU105" i="1"/>
  <c r="CR105" i="1" s="1"/>
  <c r="AX105" i="1"/>
  <c r="CS105" i="1" s="1"/>
  <c r="BA105" i="1"/>
  <c r="CT105" i="1" s="1"/>
  <c r="AO106" i="1"/>
  <c r="CP106" i="1" s="1"/>
  <c r="AR106" i="1"/>
  <c r="CQ106" i="1" s="1"/>
  <c r="AU106" i="1"/>
  <c r="CR106" i="1" s="1"/>
  <c r="AX106" i="1"/>
  <c r="CS106" i="1" s="1"/>
  <c r="BA106" i="1"/>
  <c r="CT106" i="1" s="1"/>
  <c r="AO107" i="1"/>
  <c r="CP107" i="1" s="1"/>
  <c r="AR107" i="1"/>
  <c r="CQ107" i="1" s="1"/>
  <c r="AU107" i="1"/>
  <c r="CR107" i="1" s="1"/>
  <c r="AX107" i="1"/>
  <c r="CS107" i="1" s="1"/>
  <c r="BA107" i="1"/>
  <c r="CT107" i="1" s="1"/>
  <c r="AO108" i="1"/>
  <c r="CP108" i="1" s="1"/>
  <c r="AR108" i="1"/>
  <c r="CQ108" i="1" s="1"/>
  <c r="AU108" i="1"/>
  <c r="CR108" i="1" s="1"/>
  <c r="AX108" i="1"/>
  <c r="CS108" i="1" s="1"/>
  <c r="BA108" i="1"/>
  <c r="CT108" i="1" s="1"/>
  <c r="AO109" i="1"/>
  <c r="CP109" i="1" s="1"/>
  <c r="AR109" i="1"/>
  <c r="CQ109" i="1" s="1"/>
  <c r="AU109" i="1"/>
  <c r="CR109" i="1" s="1"/>
  <c r="AX109" i="1"/>
  <c r="CS109" i="1" s="1"/>
  <c r="BA109" i="1"/>
  <c r="CT109" i="1" s="1"/>
  <c r="AO110" i="1"/>
  <c r="CP110" i="1" s="1"/>
  <c r="AR110" i="1"/>
  <c r="CQ110" i="1" s="1"/>
  <c r="AU110" i="1"/>
  <c r="CR110" i="1" s="1"/>
  <c r="AX110" i="1"/>
  <c r="CS110" i="1" s="1"/>
  <c r="BA110" i="1"/>
  <c r="CT110" i="1" s="1"/>
  <c r="AO111" i="1"/>
  <c r="CP111" i="1" s="1"/>
  <c r="AR111" i="1"/>
  <c r="CQ111" i="1" s="1"/>
  <c r="AU111" i="1"/>
  <c r="CR111" i="1" s="1"/>
  <c r="AX111" i="1"/>
  <c r="CS111" i="1" s="1"/>
  <c r="BA111" i="1"/>
  <c r="CT111" i="1" s="1"/>
  <c r="AO112" i="1"/>
  <c r="CP112" i="1" s="1"/>
  <c r="AR112" i="1"/>
  <c r="CQ112" i="1" s="1"/>
  <c r="AU112" i="1"/>
  <c r="CR112" i="1" s="1"/>
  <c r="AX112" i="1"/>
  <c r="CS112" i="1" s="1"/>
  <c r="BA112" i="1"/>
  <c r="CT112" i="1" s="1"/>
  <c r="AO113" i="1"/>
  <c r="CP113" i="1" s="1"/>
  <c r="AR113" i="1"/>
  <c r="CQ113" i="1" s="1"/>
  <c r="AU113" i="1"/>
  <c r="CR113" i="1" s="1"/>
  <c r="AX113" i="1"/>
  <c r="CS113" i="1" s="1"/>
  <c r="BA113" i="1"/>
  <c r="CT113" i="1" s="1"/>
  <c r="AO114" i="1"/>
  <c r="CP114" i="1" s="1"/>
  <c r="AR114" i="1"/>
  <c r="CQ114" i="1" s="1"/>
  <c r="AU114" i="1"/>
  <c r="CR114" i="1" s="1"/>
  <c r="AX114" i="1"/>
  <c r="CS114" i="1" s="1"/>
  <c r="BA114" i="1"/>
  <c r="CT114" i="1" s="1"/>
  <c r="AO115" i="1"/>
  <c r="CP115" i="1" s="1"/>
  <c r="AR115" i="1"/>
  <c r="CQ115" i="1" s="1"/>
  <c r="AU115" i="1"/>
  <c r="CR115" i="1" s="1"/>
  <c r="AX115" i="1"/>
  <c r="CS115" i="1" s="1"/>
  <c r="BA115" i="1"/>
  <c r="CT115" i="1" s="1"/>
  <c r="AO116" i="1"/>
  <c r="CP116" i="1" s="1"/>
  <c r="AR116" i="1"/>
  <c r="CQ116" i="1" s="1"/>
  <c r="AU116" i="1"/>
  <c r="CR116" i="1" s="1"/>
  <c r="AX116" i="1"/>
  <c r="CS116" i="1" s="1"/>
  <c r="BA116" i="1"/>
  <c r="CT116" i="1" s="1"/>
  <c r="AO117" i="1"/>
  <c r="CP117" i="1" s="1"/>
  <c r="AR117" i="1"/>
  <c r="CQ117" i="1" s="1"/>
  <c r="AU117" i="1"/>
  <c r="CR117" i="1" s="1"/>
  <c r="AX117" i="1"/>
  <c r="CS117" i="1" s="1"/>
  <c r="BA117" i="1"/>
  <c r="CT117" i="1" s="1"/>
  <c r="AO118" i="1"/>
  <c r="CP118" i="1" s="1"/>
  <c r="AR118" i="1"/>
  <c r="CQ118" i="1" s="1"/>
  <c r="AU118" i="1"/>
  <c r="CR118" i="1" s="1"/>
  <c r="AX118" i="1"/>
  <c r="CS118" i="1" s="1"/>
  <c r="BA118" i="1"/>
  <c r="CT118" i="1" s="1"/>
  <c r="AO119" i="1"/>
  <c r="CP119" i="1" s="1"/>
  <c r="AR119" i="1"/>
  <c r="CQ119" i="1" s="1"/>
  <c r="AU119" i="1"/>
  <c r="CR119" i="1" s="1"/>
  <c r="AX119" i="1"/>
  <c r="CS119" i="1" s="1"/>
  <c r="BA119" i="1"/>
  <c r="CT119" i="1" s="1"/>
  <c r="AO120" i="1"/>
  <c r="CP120" i="1" s="1"/>
  <c r="AR120" i="1"/>
  <c r="CQ120" i="1" s="1"/>
  <c r="AU120" i="1"/>
  <c r="CR120" i="1" s="1"/>
  <c r="AX120" i="1"/>
  <c r="CS120" i="1" s="1"/>
  <c r="BA120" i="1"/>
  <c r="CT120" i="1" s="1"/>
  <c r="CY121" i="1"/>
  <c r="DA121" i="1" s="1"/>
  <c r="DC121" i="1" s="1"/>
  <c r="DE121" i="1" s="1"/>
  <c r="AO121" i="1"/>
  <c r="CP121" i="1" s="1"/>
  <c r="CZ121" i="1"/>
  <c r="DB121" i="1" s="1"/>
  <c r="DD121" i="1" s="1"/>
  <c r="DF121" i="1" s="1"/>
  <c r="AR121" i="1"/>
  <c r="CQ121" i="1" s="1"/>
  <c r="AU121" i="1"/>
  <c r="CR121" i="1" s="1"/>
  <c r="AX121" i="1"/>
  <c r="CS121" i="1" s="1"/>
  <c r="BA121" i="1"/>
  <c r="CT121" i="1" s="1"/>
  <c r="CY72" i="1"/>
  <c r="DA72" i="1" s="1"/>
  <c r="DC72" i="1" s="1"/>
  <c r="DE72" i="1" s="1"/>
  <c r="AO72" i="1"/>
  <c r="CP72" i="1" s="1"/>
  <c r="CF6" i="1"/>
  <c r="Z70" i="1"/>
  <c r="CK70" i="1" s="1"/>
  <c r="CN70" i="1"/>
  <c r="AL71" i="1"/>
  <c r="CF72" i="1"/>
  <c r="CF70" i="1"/>
  <c r="CN73" i="1"/>
  <c r="CO73" i="1"/>
  <c r="CR73" i="1"/>
  <c r="CN74" i="1"/>
  <c r="CO74" i="1"/>
  <c r="CN75" i="1"/>
  <c r="CO75" i="1"/>
  <c r="CN76" i="1"/>
  <c r="CO76" i="1"/>
  <c r="CN77" i="1"/>
  <c r="CO77" i="1"/>
  <c r="CR77" i="1"/>
  <c r="CN78" i="1"/>
  <c r="CO78" i="1"/>
  <c r="CN79" i="1"/>
  <c r="CO79" i="1"/>
  <c r="CN80" i="1"/>
  <c r="CO80" i="1"/>
  <c r="CN81" i="1"/>
  <c r="CO81" i="1"/>
  <c r="CN82" i="1"/>
  <c r="CO82" i="1"/>
  <c r="CN83" i="1"/>
  <c r="CO83" i="1"/>
  <c r="CN84" i="1"/>
  <c r="CO84" i="1"/>
  <c r="CN85" i="1"/>
  <c r="CO85" i="1"/>
  <c r="CN86" i="1"/>
  <c r="CO86" i="1"/>
  <c r="CN87" i="1"/>
  <c r="CO87" i="1"/>
  <c r="CN88" i="1"/>
  <c r="CO88" i="1"/>
  <c r="CN89" i="1"/>
  <c r="CO89" i="1"/>
  <c r="CN90" i="1"/>
  <c r="CO90" i="1"/>
  <c r="CN91" i="1"/>
  <c r="CO91" i="1"/>
  <c r="CN92" i="1"/>
  <c r="CO92" i="1"/>
  <c r="CN93" i="1"/>
  <c r="CO93" i="1"/>
  <c r="CN94" i="1"/>
  <c r="CO94" i="1"/>
  <c r="CN95" i="1"/>
  <c r="CO95" i="1"/>
  <c r="CN96" i="1"/>
  <c r="CO96" i="1"/>
  <c r="CN97" i="1"/>
  <c r="CO97" i="1"/>
  <c r="CN98" i="1"/>
  <c r="CO98" i="1"/>
  <c r="CN99" i="1"/>
  <c r="CO99" i="1"/>
  <c r="CN100" i="1"/>
  <c r="CO100" i="1"/>
  <c r="CN101" i="1"/>
  <c r="CO101" i="1"/>
  <c r="CN102" i="1"/>
  <c r="CO102" i="1"/>
  <c r="CN103" i="1"/>
  <c r="CO103" i="1"/>
  <c r="CN104" i="1"/>
  <c r="CO104" i="1"/>
  <c r="CN105" i="1"/>
  <c r="CO105" i="1"/>
  <c r="CN106" i="1"/>
  <c r="CO106" i="1"/>
  <c r="CN107" i="1"/>
  <c r="CO107" i="1"/>
  <c r="CN108" i="1"/>
  <c r="CO108" i="1"/>
  <c r="CN109" i="1"/>
  <c r="CO109" i="1"/>
  <c r="CN110" i="1"/>
  <c r="CO110" i="1"/>
  <c r="CN111" i="1"/>
  <c r="CO111" i="1"/>
  <c r="CN112" i="1"/>
  <c r="CO112" i="1"/>
  <c r="CN113" i="1"/>
  <c r="CO113" i="1"/>
  <c r="CN114" i="1"/>
  <c r="CO114" i="1"/>
  <c r="CN115" i="1"/>
  <c r="CO115" i="1"/>
  <c r="CN116" i="1"/>
  <c r="CO116" i="1"/>
  <c r="CN117" i="1"/>
  <c r="CO117" i="1"/>
  <c r="CN118" i="1"/>
  <c r="CO118" i="1"/>
  <c r="CN119" i="1"/>
  <c r="CO119" i="1"/>
  <c r="CN120" i="1"/>
  <c r="CO120" i="1"/>
  <c r="CN121" i="1"/>
  <c r="CO121" i="1"/>
  <c r="DB72" i="1"/>
  <c r="DD72" i="1" s="1"/>
  <c r="DF72" i="1" s="1"/>
  <c r="BA72" i="1"/>
  <c r="CT72" i="1" s="1"/>
  <c r="AX72" i="1"/>
  <c r="CS72" i="1" s="1"/>
  <c r="AU72" i="1"/>
  <c r="CR72" i="1" s="1"/>
  <c r="AR72" i="1"/>
  <c r="CQ72" i="1" s="1"/>
  <c r="CO72" i="1"/>
  <c r="CN72" i="1"/>
  <c r="CJ73" i="1"/>
  <c r="CK73" i="1"/>
  <c r="CL73" i="1"/>
  <c r="CM73" i="1"/>
  <c r="CJ74" i="1"/>
  <c r="CK74" i="1"/>
  <c r="CM74" i="1"/>
  <c r="CJ75" i="1"/>
  <c r="CK75" i="1"/>
  <c r="CL75" i="1"/>
  <c r="CM75" i="1"/>
  <c r="CJ76" i="1"/>
  <c r="CK76" i="1"/>
  <c r="CL76" i="1"/>
  <c r="CM76" i="1"/>
  <c r="CJ77" i="1"/>
  <c r="CK77" i="1"/>
  <c r="CL77" i="1"/>
  <c r="CM77" i="1"/>
  <c r="CJ78" i="1"/>
  <c r="CK78" i="1"/>
  <c r="CL78" i="1"/>
  <c r="CM78" i="1"/>
  <c r="CJ79" i="1"/>
  <c r="CK79" i="1"/>
  <c r="CL79" i="1"/>
  <c r="CM79" i="1"/>
  <c r="CJ80" i="1"/>
  <c r="CK80" i="1"/>
  <c r="CL80" i="1"/>
  <c r="CM80" i="1"/>
  <c r="CJ81" i="1"/>
  <c r="CK81" i="1"/>
  <c r="CL81" i="1"/>
  <c r="CM81" i="1"/>
  <c r="CJ82" i="1"/>
  <c r="CK82" i="1"/>
  <c r="CL82" i="1"/>
  <c r="CM82" i="1"/>
  <c r="CJ83" i="1"/>
  <c r="CK83" i="1"/>
  <c r="CL83" i="1"/>
  <c r="CM83" i="1"/>
  <c r="CJ84" i="1"/>
  <c r="CK84" i="1"/>
  <c r="CL84" i="1"/>
  <c r="CM84" i="1"/>
  <c r="CJ85" i="1"/>
  <c r="CK85" i="1"/>
  <c r="CL85" i="1"/>
  <c r="CM85" i="1"/>
  <c r="CJ86" i="1"/>
  <c r="CK86" i="1"/>
  <c r="CL86" i="1"/>
  <c r="CM86" i="1"/>
  <c r="CJ87" i="1"/>
  <c r="CK87" i="1"/>
  <c r="CL87" i="1"/>
  <c r="CM87" i="1"/>
  <c r="CJ88" i="1"/>
  <c r="CK88" i="1"/>
  <c r="CL88" i="1"/>
  <c r="CM88" i="1"/>
  <c r="CJ89" i="1"/>
  <c r="CK89" i="1"/>
  <c r="CL89" i="1"/>
  <c r="CM89" i="1"/>
  <c r="CJ90" i="1"/>
  <c r="CK90" i="1"/>
  <c r="CL90" i="1"/>
  <c r="CM90" i="1"/>
  <c r="CJ91" i="1"/>
  <c r="CK91" i="1"/>
  <c r="CL91" i="1"/>
  <c r="CM91" i="1"/>
  <c r="CJ92" i="1"/>
  <c r="CK92" i="1"/>
  <c r="CL92" i="1"/>
  <c r="CM92" i="1"/>
  <c r="CJ93" i="1"/>
  <c r="CK93" i="1"/>
  <c r="CL93" i="1"/>
  <c r="CM93" i="1"/>
  <c r="CJ94" i="1"/>
  <c r="CK94" i="1"/>
  <c r="CL94" i="1"/>
  <c r="CM94" i="1"/>
  <c r="CJ95" i="1"/>
  <c r="CK95" i="1"/>
  <c r="CL95" i="1"/>
  <c r="CM95" i="1"/>
  <c r="CJ96" i="1"/>
  <c r="CK96" i="1"/>
  <c r="CL96" i="1"/>
  <c r="CM96" i="1"/>
  <c r="CJ97" i="1"/>
  <c r="CK97" i="1"/>
  <c r="CL97" i="1"/>
  <c r="CM97" i="1"/>
  <c r="CJ98" i="1"/>
  <c r="CK98" i="1"/>
  <c r="CL98" i="1"/>
  <c r="CM98" i="1"/>
  <c r="CJ99" i="1"/>
  <c r="CK99" i="1"/>
  <c r="CL99" i="1"/>
  <c r="CM99" i="1"/>
  <c r="CJ100" i="1"/>
  <c r="CK100" i="1"/>
  <c r="CL100" i="1"/>
  <c r="CM100" i="1"/>
  <c r="CJ101" i="1"/>
  <c r="CK101" i="1"/>
  <c r="CL101" i="1"/>
  <c r="CM101" i="1"/>
  <c r="CJ102" i="1"/>
  <c r="CK102" i="1"/>
  <c r="CL102" i="1"/>
  <c r="CM102" i="1"/>
  <c r="CJ103" i="1"/>
  <c r="CK103" i="1"/>
  <c r="CL103" i="1"/>
  <c r="CM103" i="1"/>
  <c r="CJ104" i="1"/>
  <c r="CK104" i="1"/>
  <c r="CL104" i="1"/>
  <c r="CM104" i="1"/>
  <c r="CJ105" i="1"/>
  <c r="CK105" i="1"/>
  <c r="CL105" i="1"/>
  <c r="CM105" i="1"/>
  <c r="CJ106" i="1"/>
  <c r="CK106" i="1"/>
  <c r="CL106" i="1"/>
  <c r="CM106" i="1"/>
  <c r="CJ107" i="1"/>
  <c r="CK107" i="1"/>
  <c r="CL107" i="1"/>
  <c r="CM107" i="1"/>
  <c r="CJ108" i="1"/>
  <c r="CK108" i="1"/>
  <c r="CL108" i="1"/>
  <c r="CM108" i="1"/>
  <c r="CJ109" i="1"/>
  <c r="CK109" i="1"/>
  <c r="CL109" i="1"/>
  <c r="CM109" i="1"/>
  <c r="CJ110" i="1"/>
  <c r="CK110" i="1"/>
  <c r="CL110" i="1"/>
  <c r="CM110" i="1"/>
  <c r="CJ111" i="1"/>
  <c r="CK111" i="1"/>
  <c r="CL111" i="1"/>
  <c r="CM111" i="1"/>
  <c r="CJ112" i="1"/>
  <c r="CK112" i="1"/>
  <c r="CL112" i="1"/>
  <c r="CM112" i="1"/>
  <c r="CJ113" i="1"/>
  <c r="CK113" i="1"/>
  <c r="CL113" i="1"/>
  <c r="CM113" i="1"/>
  <c r="CJ114" i="1"/>
  <c r="CK114" i="1"/>
  <c r="CL114" i="1"/>
  <c r="CM114" i="1"/>
  <c r="CJ115" i="1"/>
  <c r="CK115" i="1"/>
  <c r="CL115" i="1"/>
  <c r="CM115" i="1"/>
  <c r="CJ116" i="1"/>
  <c r="CK116" i="1"/>
  <c r="CL116" i="1"/>
  <c r="CM116" i="1"/>
  <c r="CJ117" i="1"/>
  <c r="CK117" i="1"/>
  <c r="CL117" i="1"/>
  <c r="CM117" i="1"/>
  <c r="CJ118" i="1"/>
  <c r="CK118" i="1"/>
  <c r="CL118" i="1"/>
  <c r="CM118" i="1"/>
  <c r="CJ119" i="1"/>
  <c r="CK119" i="1"/>
  <c r="CL119" i="1"/>
  <c r="CM119" i="1"/>
  <c r="CJ120" i="1"/>
  <c r="CK120" i="1"/>
  <c r="CL120" i="1"/>
  <c r="CM120" i="1"/>
  <c r="CJ121" i="1"/>
  <c r="CK121" i="1"/>
  <c r="CL121" i="1"/>
  <c r="CM121" i="1"/>
  <c r="CM72" i="1"/>
  <c r="CL72" i="1"/>
  <c r="CK72" i="1"/>
  <c r="CJ72" i="1"/>
  <c r="CH73" i="1"/>
  <c r="CI73" i="1"/>
  <c r="CH74" i="1"/>
  <c r="CI74" i="1"/>
  <c r="CH75" i="1"/>
  <c r="CI75" i="1"/>
  <c r="CH76" i="1"/>
  <c r="CI76" i="1"/>
  <c r="CH77" i="1"/>
  <c r="CI77" i="1"/>
  <c r="CH78" i="1"/>
  <c r="CI78" i="1"/>
  <c r="CH79" i="1"/>
  <c r="CI79" i="1"/>
  <c r="CH80" i="1"/>
  <c r="CI80" i="1"/>
  <c r="CH81" i="1"/>
  <c r="CI81" i="1"/>
  <c r="CH82" i="1"/>
  <c r="CI82" i="1"/>
  <c r="CH83" i="1"/>
  <c r="CI83" i="1"/>
  <c r="CH84" i="1"/>
  <c r="CI84" i="1"/>
  <c r="CH85" i="1"/>
  <c r="CI85" i="1"/>
  <c r="CH86" i="1"/>
  <c r="CI86" i="1"/>
  <c r="CH87" i="1"/>
  <c r="CI87" i="1"/>
  <c r="CH88" i="1"/>
  <c r="CI88" i="1"/>
  <c r="CH89" i="1"/>
  <c r="CI89" i="1"/>
  <c r="CH90" i="1"/>
  <c r="CI90" i="1"/>
  <c r="CH91" i="1"/>
  <c r="CI91" i="1"/>
  <c r="CH92" i="1"/>
  <c r="CI92" i="1"/>
  <c r="CH93" i="1"/>
  <c r="CI93" i="1"/>
  <c r="CH94" i="1"/>
  <c r="CI94" i="1"/>
  <c r="CH95" i="1"/>
  <c r="CI95" i="1"/>
  <c r="CH96" i="1"/>
  <c r="CI96" i="1"/>
  <c r="CH97" i="1"/>
  <c r="CI97" i="1"/>
  <c r="CH98" i="1"/>
  <c r="CI98" i="1"/>
  <c r="CH99" i="1"/>
  <c r="CI99" i="1"/>
  <c r="CH100" i="1"/>
  <c r="CI100" i="1"/>
  <c r="CH101" i="1"/>
  <c r="CI101" i="1"/>
  <c r="CH102" i="1"/>
  <c r="CI102" i="1"/>
  <c r="CH103" i="1"/>
  <c r="CI103" i="1"/>
  <c r="CH104" i="1"/>
  <c r="CI104" i="1"/>
  <c r="CH105" i="1"/>
  <c r="CI105" i="1"/>
  <c r="CH106" i="1"/>
  <c r="CI106" i="1"/>
  <c r="CH107" i="1"/>
  <c r="CI107" i="1"/>
  <c r="CH108" i="1"/>
  <c r="CI108" i="1"/>
  <c r="CH109" i="1"/>
  <c r="CI109" i="1"/>
  <c r="CH110" i="1"/>
  <c r="CI110" i="1"/>
  <c r="CH111" i="1"/>
  <c r="CI111" i="1"/>
  <c r="CH112" i="1"/>
  <c r="CI112" i="1"/>
  <c r="CH113" i="1"/>
  <c r="CI113" i="1"/>
  <c r="CH114" i="1"/>
  <c r="CI114" i="1"/>
  <c r="CH115" i="1"/>
  <c r="CI115" i="1"/>
  <c r="CH116" i="1"/>
  <c r="CI116" i="1"/>
  <c r="CH117" i="1"/>
  <c r="CI117" i="1"/>
  <c r="CH118" i="1"/>
  <c r="CI118" i="1"/>
  <c r="CH119" i="1"/>
  <c r="CI119" i="1"/>
  <c r="CH120" i="1"/>
  <c r="CI120" i="1"/>
  <c r="CH121" i="1"/>
  <c r="CI121" i="1"/>
  <c r="CI72" i="1"/>
  <c r="CH72" i="1"/>
  <c r="CF73" i="1"/>
  <c r="CG73" i="1"/>
  <c r="CF74" i="1"/>
  <c r="CG74" i="1"/>
  <c r="CF75" i="1"/>
  <c r="CG75" i="1"/>
  <c r="CF76" i="1"/>
  <c r="CG76" i="1"/>
  <c r="CF77" i="1"/>
  <c r="CG77" i="1"/>
  <c r="CF78" i="1"/>
  <c r="CG78" i="1"/>
  <c r="CF79" i="1"/>
  <c r="CG79" i="1"/>
  <c r="CF80" i="1"/>
  <c r="CG80" i="1"/>
  <c r="CF81" i="1"/>
  <c r="CG81" i="1"/>
  <c r="CF82" i="1"/>
  <c r="CG82" i="1"/>
  <c r="CF83" i="1"/>
  <c r="CG83" i="1"/>
  <c r="CF84" i="1"/>
  <c r="CG84" i="1"/>
  <c r="CF85" i="1"/>
  <c r="CG85" i="1"/>
  <c r="CF86" i="1"/>
  <c r="CG86" i="1"/>
  <c r="CF87" i="1"/>
  <c r="CG87" i="1"/>
  <c r="CF88" i="1"/>
  <c r="CG88" i="1"/>
  <c r="CF89" i="1"/>
  <c r="CG89" i="1"/>
  <c r="CF90" i="1"/>
  <c r="CG90" i="1"/>
  <c r="CF91" i="1"/>
  <c r="CG91" i="1"/>
  <c r="CF92" i="1"/>
  <c r="CG92" i="1"/>
  <c r="CF93" i="1"/>
  <c r="CG93" i="1"/>
  <c r="CF94" i="1"/>
  <c r="CG94" i="1"/>
  <c r="CF95" i="1"/>
  <c r="CG95" i="1"/>
  <c r="CF96" i="1"/>
  <c r="CG96" i="1"/>
  <c r="CF97" i="1"/>
  <c r="CG97" i="1"/>
  <c r="CF98" i="1"/>
  <c r="CG98" i="1"/>
  <c r="CF99" i="1"/>
  <c r="CG99" i="1"/>
  <c r="CF100" i="1"/>
  <c r="CG100" i="1"/>
  <c r="CF101" i="1"/>
  <c r="CG101" i="1"/>
  <c r="CF102" i="1"/>
  <c r="CG102" i="1"/>
  <c r="CF103" i="1"/>
  <c r="CG103" i="1"/>
  <c r="CF104" i="1"/>
  <c r="CG104" i="1"/>
  <c r="CF105" i="1"/>
  <c r="CG105" i="1"/>
  <c r="CF106" i="1"/>
  <c r="CG106" i="1"/>
  <c r="CF107" i="1"/>
  <c r="CG107" i="1"/>
  <c r="CF108" i="1"/>
  <c r="CG108" i="1"/>
  <c r="CF109" i="1"/>
  <c r="CG109" i="1"/>
  <c r="CF110" i="1"/>
  <c r="CG110" i="1"/>
  <c r="CF111" i="1"/>
  <c r="CG111" i="1"/>
  <c r="CF112" i="1"/>
  <c r="CG112" i="1"/>
  <c r="CF113" i="1"/>
  <c r="CG113" i="1"/>
  <c r="CF114" i="1"/>
  <c r="CG114" i="1"/>
  <c r="CF115" i="1"/>
  <c r="CG115" i="1"/>
  <c r="CF116" i="1"/>
  <c r="CG116" i="1"/>
  <c r="CF117" i="1"/>
  <c r="CG117" i="1"/>
  <c r="CF118" i="1"/>
  <c r="CG118" i="1"/>
  <c r="CF119" i="1"/>
  <c r="CG119" i="1"/>
  <c r="CF120" i="1"/>
  <c r="CG120" i="1"/>
  <c r="CF121" i="1"/>
  <c r="CG121" i="1"/>
  <c r="CG72" i="1"/>
  <c r="CZ73" i="1"/>
  <c r="DB73" i="1" s="1"/>
  <c r="DD73" i="1" s="1"/>
  <c r="DF73" i="1" s="1"/>
  <c r="CY73" i="1"/>
  <c r="DA73" i="1" s="1"/>
  <c r="DC73" i="1" s="1"/>
  <c r="DE73" i="1" s="1"/>
  <c r="J32" i="4"/>
  <c r="J33" i="4"/>
  <c r="J34" i="4"/>
  <c r="J35" i="4"/>
  <c r="J36" i="4"/>
  <c r="J37" i="4"/>
  <c r="J38" i="4"/>
  <c r="J39" i="4"/>
  <c r="J40" i="4"/>
  <c r="J41" i="4"/>
  <c r="J42" i="4"/>
  <c r="J43" i="4"/>
  <c r="J44" i="4"/>
  <c r="J45" i="4"/>
  <c r="J46" i="4"/>
  <c r="J47" i="4"/>
  <c r="J48" i="4"/>
  <c r="J49" i="4"/>
  <c r="J50" i="4"/>
  <c r="J51" i="4"/>
  <c r="J52" i="4"/>
  <c r="J53" i="4"/>
  <c r="J54" i="4"/>
  <c r="J55" i="4"/>
  <c r="J56" i="4"/>
  <c r="J57" i="4"/>
  <c r="J58" i="4"/>
  <c r="J59" i="4"/>
  <c r="J60" i="4"/>
  <c r="J61" i="4"/>
  <c r="J62" i="4"/>
  <c r="J63" i="4"/>
  <c r="J64" i="4"/>
  <c r="J65" i="4"/>
  <c r="J66" i="4"/>
  <c r="J67" i="4"/>
  <c r="J68" i="4"/>
  <c r="J69" i="4"/>
  <c r="J70" i="4"/>
  <c r="J71" i="4"/>
  <c r="J72" i="4"/>
  <c r="J73" i="4"/>
  <c r="J74" i="4"/>
  <c r="J75" i="4"/>
  <c r="J76" i="4"/>
  <c r="J77" i="4"/>
  <c r="J78" i="4"/>
  <c r="J79" i="4"/>
  <c r="J80" i="4"/>
  <c r="CJ70" i="1"/>
  <c r="CH70" i="1"/>
  <c r="CI70" i="1"/>
  <c r="CL70" i="1"/>
  <c r="CM70" i="1"/>
  <c r="AO71" i="1"/>
  <c r="AR71" i="1"/>
  <c r="AU71" i="1"/>
  <c r="AX71" i="1"/>
  <c r="BA71" i="1"/>
  <c r="CW72" i="1"/>
  <c r="CW73" i="1"/>
  <c r="CY74" i="1"/>
  <c r="DA74" i="1" s="1"/>
  <c r="DC74" i="1" s="1"/>
  <c r="DE74" i="1" s="1"/>
  <c r="CW74" i="1"/>
  <c r="CY75" i="1"/>
  <c r="DA75" i="1" s="1"/>
  <c r="DC75" i="1" s="1"/>
  <c r="DE75" i="1" s="1"/>
  <c r="CW75" i="1"/>
  <c r="CY76" i="1"/>
  <c r="DA76" i="1" s="1"/>
  <c r="DC76" i="1" s="1"/>
  <c r="DE76" i="1" s="1"/>
  <c r="CW76" i="1"/>
  <c r="CY77" i="1"/>
  <c r="DA77" i="1" s="1"/>
  <c r="DC77" i="1" s="1"/>
  <c r="DE77" i="1" s="1"/>
  <c r="CZ77" i="1"/>
  <c r="DB77" i="1" s="1"/>
  <c r="DD77" i="1" s="1"/>
  <c r="DF77" i="1" s="1"/>
  <c r="CW77" i="1"/>
  <c r="CY78" i="1"/>
  <c r="DA78" i="1" s="1"/>
  <c r="DC78" i="1" s="1"/>
  <c r="DE78" i="1" s="1"/>
  <c r="CW78" i="1"/>
  <c r="CY79" i="1"/>
  <c r="DA79" i="1" s="1"/>
  <c r="DC79" i="1" s="1"/>
  <c r="DE79" i="1" s="1"/>
  <c r="CW79" i="1"/>
  <c r="CY80" i="1"/>
  <c r="DA80" i="1" s="1"/>
  <c r="DC80" i="1" s="1"/>
  <c r="DE80" i="1" s="1"/>
  <c r="CW80" i="1"/>
  <c r="CY81" i="1"/>
  <c r="DA81" i="1" s="1"/>
  <c r="DC81" i="1" s="1"/>
  <c r="DE81" i="1" s="1"/>
  <c r="CZ81" i="1"/>
  <c r="DB81" i="1" s="1"/>
  <c r="DD81" i="1" s="1"/>
  <c r="DF81" i="1" s="1"/>
  <c r="CW81" i="1"/>
  <c r="CY82" i="1"/>
  <c r="DA82" i="1" s="1"/>
  <c r="DC82" i="1" s="1"/>
  <c r="DE82" i="1" s="1"/>
  <c r="CW82" i="1"/>
  <c r="CY83" i="1"/>
  <c r="DA83" i="1" s="1"/>
  <c r="DC83" i="1" s="1"/>
  <c r="DE83" i="1" s="1"/>
  <c r="CW83" i="1"/>
  <c r="CY84" i="1"/>
  <c r="DA84" i="1" s="1"/>
  <c r="DC84" i="1" s="1"/>
  <c r="DE84" i="1" s="1"/>
  <c r="CW84" i="1"/>
  <c r="CY85" i="1"/>
  <c r="DA85" i="1" s="1"/>
  <c r="DC85" i="1" s="1"/>
  <c r="DE85" i="1" s="1"/>
  <c r="CZ85" i="1"/>
  <c r="DB85" i="1" s="1"/>
  <c r="DD85" i="1" s="1"/>
  <c r="DF85" i="1" s="1"/>
  <c r="CW85" i="1"/>
  <c r="CY86" i="1"/>
  <c r="DA86" i="1" s="1"/>
  <c r="DC86" i="1" s="1"/>
  <c r="DE86" i="1" s="1"/>
  <c r="CW86" i="1"/>
  <c r="CY87" i="1"/>
  <c r="DA87" i="1" s="1"/>
  <c r="DC87" i="1" s="1"/>
  <c r="DE87" i="1" s="1"/>
  <c r="CW87" i="1"/>
  <c r="CY88" i="1"/>
  <c r="DA88" i="1" s="1"/>
  <c r="DC88" i="1" s="1"/>
  <c r="DE88" i="1" s="1"/>
  <c r="CW88" i="1"/>
  <c r="CY89" i="1"/>
  <c r="DA89" i="1" s="1"/>
  <c r="DC89" i="1" s="1"/>
  <c r="DE89" i="1" s="1"/>
  <c r="CZ89" i="1"/>
  <c r="DB89" i="1" s="1"/>
  <c r="DD89" i="1" s="1"/>
  <c r="DF89" i="1" s="1"/>
  <c r="CW89" i="1"/>
  <c r="CY90" i="1"/>
  <c r="DA90" i="1" s="1"/>
  <c r="DC90" i="1" s="1"/>
  <c r="DE90" i="1" s="1"/>
  <c r="CW90" i="1"/>
  <c r="CY91" i="1"/>
  <c r="DA91" i="1" s="1"/>
  <c r="DC91" i="1" s="1"/>
  <c r="DE91" i="1" s="1"/>
  <c r="CW91" i="1"/>
  <c r="CY92" i="1"/>
  <c r="DA92" i="1" s="1"/>
  <c r="DC92" i="1" s="1"/>
  <c r="DE92" i="1" s="1"/>
  <c r="CW92" i="1"/>
  <c r="CY93" i="1"/>
  <c r="DA93" i="1" s="1"/>
  <c r="DC93" i="1" s="1"/>
  <c r="DE93" i="1" s="1"/>
  <c r="CZ93" i="1"/>
  <c r="DB93" i="1" s="1"/>
  <c r="DD93" i="1" s="1"/>
  <c r="DF93" i="1" s="1"/>
  <c r="CW93" i="1"/>
  <c r="CY94" i="1"/>
  <c r="DA94" i="1" s="1"/>
  <c r="DC94" i="1" s="1"/>
  <c r="DE94" i="1" s="1"/>
  <c r="CW94" i="1"/>
  <c r="CY95" i="1"/>
  <c r="DA95" i="1" s="1"/>
  <c r="DC95" i="1" s="1"/>
  <c r="DE95" i="1" s="1"/>
  <c r="CW95" i="1"/>
  <c r="CY96" i="1"/>
  <c r="DA96" i="1" s="1"/>
  <c r="DC96" i="1" s="1"/>
  <c r="DE96" i="1" s="1"/>
  <c r="CW96" i="1"/>
  <c r="CY97" i="1"/>
  <c r="DA97" i="1" s="1"/>
  <c r="DC97" i="1" s="1"/>
  <c r="DE97" i="1" s="1"/>
  <c r="CZ97" i="1"/>
  <c r="DB97" i="1" s="1"/>
  <c r="DD97" i="1" s="1"/>
  <c r="DF97" i="1" s="1"/>
  <c r="CW97" i="1"/>
  <c r="CY98" i="1"/>
  <c r="DA98" i="1" s="1"/>
  <c r="DC98" i="1" s="1"/>
  <c r="DE98" i="1" s="1"/>
  <c r="CW98" i="1"/>
  <c r="CY99" i="1"/>
  <c r="DA99" i="1" s="1"/>
  <c r="DC99" i="1" s="1"/>
  <c r="DE99" i="1" s="1"/>
  <c r="CW99" i="1"/>
  <c r="CY100" i="1"/>
  <c r="DA100" i="1" s="1"/>
  <c r="DC100" i="1" s="1"/>
  <c r="DE100" i="1" s="1"/>
  <c r="CW100" i="1"/>
  <c r="CY101" i="1"/>
  <c r="DA101" i="1" s="1"/>
  <c r="DC101" i="1" s="1"/>
  <c r="DE101" i="1" s="1"/>
  <c r="CZ101" i="1"/>
  <c r="DB101" i="1" s="1"/>
  <c r="DD101" i="1" s="1"/>
  <c r="DF101" i="1" s="1"/>
  <c r="CW101" i="1"/>
  <c r="CY102" i="1"/>
  <c r="DA102" i="1" s="1"/>
  <c r="DC102" i="1" s="1"/>
  <c r="DE102" i="1" s="1"/>
  <c r="CW102" i="1"/>
  <c r="CY103" i="1"/>
  <c r="DA103" i="1" s="1"/>
  <c r="DC103" i="1" s="1"/>
  <c r="DE103" i="1" s="1"/>
  <c r="CW103" i="1"/>
  <c r="CY104" i="1"/>
  <c r="DA104" i="1" s="1"/>
  <c r="DC104" i="1" s="1"/>
  <c r="DE104" i="1" s="1"/>
  <c r="CW104" i="1"/>
  <c r="CY105" i="1"/>
  <c r="DA105" i="1" s="1"/>
  <c r="DC105" i="1" s="1"/>
  <c r="DE105" i="1" s="1"/>
  <c r="CZ105" i="1"/>
  <c r="DB105" i="1" s="1"/>
  <c r="DD105" i="1" s="1"/>
  <c r="DF105" i="1" s="1"/>
  <c r="CW105" i="1"/>
  <c r="CY106" i="1"/>
  <c r="DA106" i="1" s="1"/>
  <c r="DC106" i="1" s="1"/>
  <c r="DE106" i="1" s="1"/>
  <c r="CW106" i="1"/>
  <c r="CY107" i="1"/>
  <c r="DA107" i="1" s="1"/>
  <c r="DC107" i="1" s="1"/>
  <c r="DE107" i="1" s="1"/>
  <c r="CW107" i="1"/>
  <c r="CY108" i="1"/>
  <c r="DA108" i="1" s="1"/>
  <c r="DC108" i="1" s="1"/>
  <c r="DE108" i="1" s="1"/>
  <c r="CW108" i="1"/>
  <c r="CY109" i="1"/>
  <c r="DA109" i="1" s="1"/>
  <c r="DC109" i="1" s="1"/>
  <c r="DE109" i="1" s="1"/>
  <c r="CZ109" i="1"/>
  <c r="DB109" i="1" s="1"/>
  <c r="DD109" i="1" s="1"/>
  <c r="DF109" i="1" s="1"/>
  <c r="CW109" i="1"/>
  <c r="CY110" i="1"/>
  <c r="DA110" i="1" s="1"/>
  <c r="DC110" i="1" s="1"/>
  <c r="DE110" i="1" s="1"/>
  <c r="CW110" i="1"/>
  <c r="CY111" i="1"/>
  <c r="DA111" i="1" s="1"/>
  <c r="DC111" i="1" s="1"/>
  <c r="DE111" i="1" s="1"/>
  <c r="CW111" i="1"/>
  <c r="CY112" i="1"/>
  <c r="DA112" i="1" s="1"/>
  <c r="DC112" i="1" s="1"/>
  <c r="DE112" i="1" s="1"/>
  <c r="CW112" i="1"/>
  <c r="CY113" i="1"/>
  <c r="DA113" i="1" s="1"/>
  <c r="DC113" i="1" s="1"/>
  <c r="DE113" i="1" s="1"/>
  <c r="CZ113" i="1"/>
  <c r="DB113" i="1" s="1"/>
  <c r="DD113" i="1" s="1"/>
  <c r="DF113" i="1" s="1"/>
  <c r="CW113" i="1"/>
  <c r="CY114" i="1"/>
  <c r="DA114" i="1" s="1"/>
  <c r="DC114" i="1" s="1"/>
  <c r="DE114" i="1" s="1"/>
  <c r="CW114" i="1"/>
  <c r="CY115" i="1"/>
  <c r="DA115" i="1" s="1"/>
  <c r="DC115" i="1" s="1"/>
  <c r="DE115" i="1" s="1"/>
  <c r="CW115" i="1"/>
  <c r="CY116" i="1"/>
  <c r="DA116" i="1" s="1"/>
  <c r="DC116" i="1" s="1"/>
  <c r="DE116" i="1" s="1"/>
  <c r="CW116" i="1"/>
  <c r="CY117" i="1"/>
  <c r="DA117" i="1" s="1"/>
  <c r="DC117" i="1" s="1"/>
  <c r="DE117" i="1" s="1"/>
  <c r="CZ117" i="1"/>
  <c r="DB117" i="1" s="1"/>
  <c r="DD117" i="1" s="1"/>
  <c r="DF117" i="1" s="1"/>
  <c r="CW117" i="1"/>
  <c r="CY118" i="1"/>
  <c r="DA118" i="1" s="1"/>
  <c r="DC118" i="1" s="1"/>
  <c r="DE118" i="1" s="1"/>
  <c r="CW118" i="1"/>
  <c r="CY119" i="1"/>
  <c r="DA119" i="1" s="1"/>
  <c r="DC119" i="1" s="1"/>
  <c r="DE119" i="1" s="1"/>
  <c r="CW119" i="1"/>
  <c r="CY120" i="1"/>
  <c r="DA120" i="1" s="1"/>
  <c r="DC120" i="1" s="1"/>
  <c r="DE120" i="1" s="1"/>
  <c r="CW120" i="1"/>
  <c r="CW121" i="1"/>
  <c r="CQ160" i="1" l="1"/>
  <c r="CH160" i="1" s="1"/>
  <c r="CJ160" i="1" s="1"/>
  <c r="CQ159" i="1"/>
  <c r="CH159" i="1" s="1"/>
  <c r="CJ159" i="1" s="1"/>
  <c r="CL74" i="1"/>
  <c r="CQ150" i="1"/>
  <c r="CH150" i="1" s="1"/>
  <c r="CQ155" i="1"/>
  <c r="CH155" i="1" s="1"/>
  <c r="CJ155" i="1" s="1"/>
  <c r="CQ151" i="1"/>
  <c r="CH151" i="1" s="1"/>
  <c r="CJ151" i="1" s="1"/>
  <c r="CQ158" i="1"/>
  <c r="CH158" i="1" s="1"/>
  <c r="CJ158" i="1" s="1"/>
  <c r="CQ156" i="1"/>
  <c r="CH156" i="1" s="1"/>
  <c r="CJ156" i="1" s="1"/>
  <c r="CQ152" i="1"/>
  <c r="CH152" i="1" s="1"/>
  <c r="CJ152" i="1" s="1"/>
  <c r="CQ154" i="1"/>
  <c r="CH154" i="1" s="1"/>
  <c r="CJ154" i="1" s="1"/>
  <c r="CQ157" i="1"/>
  <c r="CH157" i="1" s="1"/>
  <c r="CJ157" i="1" s="1"/>
  <c r="CQ153" i="1"/>
  <c r="CH153" i="1" s="1"/>
  <c r="CJ153" i="1" s="1"/>
  <c r="CQ140" i="1"/>
  <c r="CH140" i="1" s="1"/>
  <c r="CQ149" i="1"/>
  <c r="CH149" i="1" s="1"/>
  <c r="CI149" i="1" s="1"/>
  <c r="CQ141" i="1"/>
  <c r="CH141" i="1" s="1"/>
  <c r="CI141" i="1" s="1"/>
  <c r="CQ142" i="1"/>
  <c r="CH142" i="1" s="1"/>
  <c r="CI142" i="1" s="1"/>
  <c r="CQ143" i="1"/>
  <c r="CH143" i="1" s="1"/>
  <c r="CI143" i="1" s="1"/>
  <c r="CQ144" i="1"/>
  <c r="CH144" i="1" s="1"/>
  <c r="CI144" i="1" s="1"/>
  <c r="CQ145" i="1"/>
  <c r="CH145" i="1" s="1"/>
  <c r="CI145" i="1" s="1"/>
  <c r="CQ146" i="1"/>
  <c r="CH146" i="1" s="1"/>
  <c r="CI146" i="1" s="1"/>
  <c r="CQ147" i="1"/>
  <c r="CH147" i="1" s="1"/>
  <c r="CI147" i="1" s="1"/>
  <c r="CQ148" i="1"/>
  <c r="CH148" i="1" s="1"/>
  <c r="CI148" i="1" s="1"/>
  <c r="CH139" i="1" l="1"/>
  <c r="AM126" i="1" s="1"/>
  <c r="CJ150" i="1"/>
  <c r="CJ139" i="1" s="1"/>
  <c r="CI140" i="1"/>
  <c r="CI139" i="1" s="1"/>
</calcChain>
</file>

<file path=xl/sharedStrings.xml><?xml version="1.0" encoding="utf-8"?>
<sst xmlns="http://schemas.openxmlformats.org/spreadsheetml/2006/main" count="286" uniqueCount="247">
  <si>
    <t>**</t>
    <phoneticPr fontId="4"/>
  </si>
  <si>
    <t>Customer
Info</t>
  </si>
  <si>
    <t>Name</t>
  </si>
  <si>
    <t>Company</t>
  </si>
  <si>
    <t>Dept</t>
  </si>
  <si>
    <t>Addr1</t>
  </si>
  <si>
    <t>Country</t>
  </si>
  <si>
    <t>Tel</t>
  </si>
  <si>
    <t>Fax</t>
  </si>
  <si>
    <t>Email</t>
  </si>
  <si>
    <t>Study Information</t>
  </si>
  <si>
    <t>CpdState</t>
  </si>
  <si>
    <t>Remnant</t>
  </si>
  <si>
    <t>shipping</t>
  </si>
  <si>
    <t xml:space="preserve">info@carnabio.com </t>
  </si>
  <si>
    <t>Compound and Assay Information</t>
  </si>
  <si>
    <t>Cpd2</t>
  </si>
  <si>
    <t>Cpd3</t>
  </si>
  <si>
    <t>Cpd4</t>
  </si>
  <si>
    <t>Cpd5</t>
  </si>
  <si>
    <t>Cpd6</t>
  </si>
  <si>
    <t>Cpd7</t>
  </si>
  <si>
    <t>Cpd8</t>
  </si>
  <si>
    <t>Cpd9</t>
  </si>
  <si>
    <t>Cpd10</t>
  </si>
  <si>
    <t>Cpd11</t>
  </si>
  <si>
    <t>Cpd12</t>
  </si>
  <si>
    <t>Cpd13</t>
  </si>
  <si>
    <t>Cpd14</t>
  </si>
  <si>
    <t>Cpd15</t>
  </si>
  <si>
    <t>Cpd16</t>
  </si>
  <si>
    <t>Cpd17</t>
  </si>
  <si>
    <t>Cpd18</t>
  </si>
  <si>
    <t>Cpd19</t>
  </si>
  <si>
    <t>Cpd20</t>
  </si>
  <si>
    <t>Cpd21</t>
  </si>
  <si>
    <t>Cpd22</t>
  </si>
  <si>
    <t>Cpd23</t>
  </si>
  <si>
    <t>Cpd24</t>
  </si>
  <si>
    <t>Cpd25</t>
  </si>
  <si>
    <t>Cpd26</t>
  </si>
  <si>
    <t>Cpd27</t>
  </si>
  <si>
    <t>Cpd28</t>
  </si>
  <si>
    <t>Cpd29</t>
  </si>
  <si>
    <t>Cpd30</t>
  </si>
  <si>
    <t>Cpd31</t>
  </si>
  <si>
    <t>Cpd32</t>
  </si>
  <si>
    <t>Cpd33</t>
  </si>
  <si>
    <t>Cpd34</t>
  </si>
  <si>
    <t>Cpd35</t>
  </si>
  <si>
    <t>Cpd36</t>
  </si>
  <si>
    <t>Cpd37</t>
  </si>
  <si>
    <t>Cpd38</t>
  </si>
  <si>
    <t>Cpd39</t>
  </si>
  <si>
    <t>Cpd40</t>
  </si>
  <si>
    <t>Cpd41</t>
  </si>
  <si>
    <t>Cpd42</t>
  </si>
  <si>
    <t>Cpd43</t>
  </si>
  <si>
    <t>Cpd44</t>
  </si>
  <si>
    <t>Cpd45</t>
  </si>
  <si>
    <t>Cpd46</t>
  </si>
  <si>
    <t>Cpd47</t>
  </si>
  <si>
    <t>Cpd48</t>
  </si>
  <si>
    <t>Cpd49</t>
  </si>
  <si>
    <t>Cpd50</t>
  </si>
  <si>
    <t># Checked or red colored kinase is selected one.</t>
  </si>
  <si>
    <r>
      <t>IC50</t>
    </r>
    <r>
      <rPr>
        <sz val="9"/>
        <rFont val="ＭＳ Ｐゴシック"/>
        <family val="3"/>
        <charset val="128"/>
      </rPr>
      <t>計算セル</t>
    </r>
    <rPh sb="4" eb="6">
      <t>ケイサン</t>
    </rPh>
    <phoneticPr fontId="4"/>
  </si>
  <si>
    <t>Customer Information</t>
    <phoneticPr fontId="7" type="noConversion"/>
  </si>
  <si>
    <t>Addr2/city</t>
    <phoneticPr fontId="4"/>
  </si>
  <si>
    <t>State/Zip</t>
    <phoneticPr fontId="4"/>
  </si>
  <si>
    <t>Study Information</t>
    <phoneticPr fontId="7" type="noConversion"/>
  </si>
  <si>
    <t>AssayType</t>
    <phoneticPr fontId="4"/>
  </si>
  <si>
    <t>1: %I, 2: IC50</t>
    <phoneticPr fontId="4"/>
  </si>
  <si>
    <t>1: Solution, 2: Solid</t>
    <phoneticPr fontId="4"/>
  </si>
  <si>
    <t>Unit</t>
    <phoneticPr fontId="4"/>
  </si>
  <si>
    <t>1: Waste, 2: Return</t>
    <phoneticPr fontId="4"/>
  </si>
  <si>
    <t>language Report</t>
    <phoneticPr fontId="4"/>
  </si>
  <si>
    <t>1: Japanese, 2: English</t>
    <phoneticPr fontId="4"/>
  </si>
  <si>
    <t>Additional Information</t>
    <phoneticPr fontId="7" type="noConversion"/>
  </si>
  <si>
    <t>Additional Information</t>
    <phoneticPr fontId="4"/>
  </si>
  <si>
    <t>Cpd1</t>
    <phoneticPr fontId="4"/>
  </si>
  <si>
    <t>Target Kinase Selection</t>
    <phoneticPr fontId="7" type="noConversion"/>
  </si>
  <si>
    <t>KinaseList</t>
    <phoneticPr fontId="7" type="noConversion"/>
  </si>
  <si>
    <t>Kinase</t>
    <phoneticPr fontId="7" type="noConversion"/>
  </si>
  <si>
    <t>Flag</t>
    <phoneticPr fontId="7" type="noConversion"/>
  </si>
  <si>
    <t>visible</t>
    <phoneticPr fontId="4"/>
  </si>
  <si>
    <t>Count</t>
    <phoneticPr fontId="4"/>
  </si>
  <si>
    <t>Total</t>
    <phoneticPr fontId="4"/>
  </si>
  <si>
    <t>Flag</t>
    <phoneticPr fontId="7" type="noConversion"/>
  </si>
  <si>
    <t>Name</t>
    <phoneticPr fontId="7" type="noConversion"/>
  </si>
  <si>
    <t>Lot #</t>
    <phoneticPr fontId="7" type="noConversion"/>
  </si>
  <si>
    <t>Prep. Date</t>
    <phoneticPr fontId="7" type="noConversion"/>
  </si>
  <si>
    <t>Storage Temp.</t>
    <phoneticPr fontId="7" type="noConversion"/>
  </si>
  <si>
    <t>CBS ID</t>
    <phoneticPr fontId="4"/>
  </si>
  <si>
    <r>
      <t xml:space="preserve">1: </t>
    </r>
    <r>
      <rPr>
        <sz val="10"/>
        <rFont val="Arial"/>
        <family val="2"/>
      </rPr>
      <t>u</t>
    </r>
    <r>
      <rPr>
        <sz val="10"/>
        <rFont val="Arial"/>
        <family val="2"/>
      </rPr>
      <t xml:space="preserve">M, 2: </t>
    </r>
    <r>
      <rPr>
        <sz val="10"/>
        <rFont val="Arial"/>
        <family val="2"/>
      </rPr>
      <t>u</t>
    </r>
    <r>
      <rPr>
        <sz val="10"/>
        <rFont val="Arial"/>
        <family val="2"/>
      </rPr>
      <t>g/mL</t>
    </r>
    <phoneticPr fontId="4"/>
  </si>
  <si>
    <t xml:space="preserve"> Customer Name</t>
  </si>
  <si>
    <t xml:space="preserve"> Institution/Company</t>
  </si>
  <si>
    <t xml:space="preserve"> Department</t>
  </si>
  <si>
    <t xml:space="preserve"> Street Address</t>
  </si>
  <si>
    <t xml:space="preserve"> City</t>
  </si>
  <si>
    <t xml:space="preserve"> State/Zip</t>
  </si>
  <si>
    <t xml:space="preserve"> Country</t>
  </si>
  <si>
    <t xml:space="preserve"> Tel Number</t>
  </si>
  <si>
    <t xml:space="preserve"> Fax Number</t>
  </si>
  <si>
    <t xml:space="preserve"> Email Address</t>
  </si>
  <si>
    <t>Date:</t>
    <phoneticPr fontId="7" type="noConversion"/>
  </si>
  <si>
    <t xml:space="preserve"> Assay Type</t>
    <phoneticPr fontId="4"/>
  </si>
  <si>
    <t xml:space="preserve"> Physical State</t>
    <phoneticPr fontId="4"/>
  </si>
  <si>
    <t xml:space="preserve"> Unit of Concentration</t>
    <phoneticPr fontId="4"/>
  </si>
  <si>
    <t xml:space="preserve"> Residual materials</t>
    <phoneticPr fontId="4"/>
  </si>
  <si>
    <t>Notice</t>
    <phoneticPr fontId="4"/>
  </si>
  <si>
    <t>Detailed information about each kinase and assay condition can be checked on the latest Kinase Profiling Book.</t>
  </si>
  <si>
    <t>http://www.carnabio.com/output/pdf/ProfilingProfilingBook_en.pdf</t>
    <phoneticPr fontId="4"/>
  </si>
  <si>
    <t>Sample Preparation</t>
    <phoneticPr fontId="4"/>
  </si>
  <si>
    <t xml:space="preserve">The volume of samples required for testing varies with the number and types of assays selected. </t>
  </si>
  <si>
    <t xml:space="preserve">Please supply samples in 100% DMSO at 100X the highest test concentration. </t>
    <phoneticPr fontId="4"/>
  </si>
  <si>
    <t xml:space="preserve">If your samples do not meet our requirements (i.e.. 10 mM DMSO solution, solid form), please consult us. Also, please provide us the Safety Data Sheet (SDS, or cautions for sample handling), disposal instruction, and any special solubilization instructions if available.
Samples submitted as solids must be shipped pre-weighed with the accurate molecular weight, quantity shipped and purity recorded on this Application Form.  Please provide sample(s) in a vessel deep enough to accommodate 5 mM* DMSO solution. An additional charge may apply if a large number of samples are supplied as powders. We do not weigh customer samples. Please consult us prior to shipment.  
(*in case of &gt;50 uM test concentration, please contact us in advance) </t>
    <phoneticPr fontId="4"/>
  </si>
  <si>
    <t xml:space="preserve">Ship to:  </t>
    <phoneticPr fontId="4"/>
  </si>
  <si>
    <t>E-mail:</t>
    <phoneticPr fontId="4"/>
  </si>
  <si>
    <t>Attention: Yusuke Kawase</t>
    <phoneticPr fontId="4"/>
  </si>
  <si>
    <t>BMA 3F 1-5-5 Minatojima-Minamimachi, Chuo-ku, Kobe 650-0047   Japan</t>
    <phoneticPr fontId="4"/>
  </si>
  <si>
    <t xml:space="preserve">CARNA BIOSCIENCES, INC.
</t>
    <phoneticPr fontId="4"/>
  </si>
  <si>
    <t xml:space="preserve">TEL: +81 78-302-7091  /  FAX: +81 78-302-7086 </t>
  </si>
  <si>
    <t>Storage</t>
    <phoneticPr fontId="4"/>
  </si>
  <si>
    <t xml:space="preserve">Unless otherwise directed by the client, samples are solubilized and diluted with dimethylsulfoxide (DMSO) to achieve 100-fold higher concentration than the final test concentrations. This Solution is stored at -10 to -30 Celsius. This solution is further diluted into 4% DMSO to achieve a 4-fold higher concentration than the final test concentrations. The addition of reagents used in the assay further dilutes the sample solution by 4-fold, so that the final DMSO concentration in the assay is 1%. If you have determined that your samples are insoluble in 100% DMSO, 4% DMSO, or require special handling, please consult us in prior to shipping. </t>
    <phoneticPr fontId="4"/>
  </si>
  <si>
    <t xml:space="preserve">Disposal </t>
  </si>
  <si>
    <t>Unless otherwise indicated on the Application Form by the client, residuals will be disposed after three (3) months from the completion of study.
Residuals can be returned to the client upon an request at the client's expense.</t>
    <phoneticPr fontId="4"/>
  </si>
  <si>
    <t>Please feel free to contact us if you have any questions or comments.</t>
    <phoneticPr fontId="4"/>
  </si>
  <si>
    <r>
      <t xml:space="preserve">Compound and Assay Information
</t>
    </r>
    <r>
      <rPr>
        <b/>
        <sz val="9"/>
        <color indexed="9"/>
        <rFont val="Arial"/>
        <family val="2"/>
      </rPr>
      <t xml:space="preserve">  </t>
    </r>
    <r>
      <rPr>
        <b/>
        <sz val="9"/>
        <color indexed="10"/>
        <rFont val="Arial"/>
        <family val="2"/>
      </rPr>
      <t xml:space="preserve">ATTENTION: Please do not DRAG &amp; DROP (or PASTE) when completing cells. To change a cell entry, please delete the information then re-enter. </t>
    </r>
    <phoneticPr fontId="7" type="noConversion"/>
  </si>
  <si>
    <t>Hide All Unselected Kinases.</t>
  </si>
  <si>
    <t>info@carnabio.com / www.carnabio.com</t>
    <phoneticPr fontId="4"/>
  </si>
  <si>
    <t>Thank you for choosing Carna Biosciences, Inc.</t>
    <phoneticPr fontId="4"/>
  </si>
  <si>
    <t xml:space="preserve">Additional Information: </t>
    <phoneticPr fontId="4"/>
  </si>
  <si>
    <r>
      <t>* Please indicate</t>
    </r>
    <r>
      <rPr>
        <sz val="10"/>
        <rFont val="Arial"/>
        <family val="2"/>
      </rPr>
      <t xml:space="preserve"> your </t>
    </r>
    <r>
      <rPr>
        <sz val="10"/>
        <rFont val="Arial"/>
        <family val="2"/>
      </rPr>
      <t>PO</t>
    </r>
    <r>
      <rPr>
        <sz val="10"/>
        <rFont val="Arial"/>
        <family val="2"/>
      </rPr>
      <t xml:space="preserve"> number</t>
    </r>
    <r>
      <rPr>
        <sz val="10"/>
        <rFont val="Arial"/>
        <family val="2"/>
      </rPr>
      <t xml:space="preserve"> </t>
    </r>
    <r>
      <rPr>
        <sz val="10"/>
        <rFont val="Arial"/>
        <family val="2"/>
      </rPr>
      <t>on</t>
    </r>
    <r>
      <rPr>
        <sz val="10"/>
        <rFont val="Arial"/>
        <family val="2"/>
      </rPr>
      <t xml:space="preserve"> the shipping invoice and any other </t>
    </r>
    <r>
      <rPr>
        <sz val="10"/>
        <rFont val="Arial"/>
        <family val="2"/>
      </rPr>
      <t>related</t>
    </r>
    <r>
      <rPr>
        <sz val="10"/>
        <rFont val="Arial"/>
        <family val="2"/>
      </rPr>
      <t xml:space="preserve"> documents.</t>
    </r>
    <phoneticPr fontId="4"/>
  </si>
  <si>
    <r>
      <t xml:space="preserve">* </t>
    </r>
    <r>
      <rPr>
        <sz val="10"/>
        <rFont val="Arial"/>
        <family val="2"/>
      </rPr>
      <t>W</t>
    </r>
    <r>
      <rPr>
        <sz val="10"/>
        <rFont val="Arial"/>
        <family val="2"/>
      </rPr>
      <t xml:space="preserve">e recommend </t>
    </r>
    <r>
      <rPr>
        <sz val="10"/>
        <rFont val="Arial"/>
        <family val="2"/>
      </rPr>
      <t xml:space="preserve">shipping FROZEN (not liquid) samples to avoid spillage during transit. </t>
    </r>
    <phoneticPr fontId="4"/>
  </si>
  <si>
    <r>
      <t>* Make sure</t>
    </r>
    <r>
      <rPr>
        <sz val="10"/>
        <rFont val="Arial"/>
        <family val="2"/>
      </rPr>
      <t xml:space="preserve"> </t>
    </r>
    <r>
      <rPr>
        <sz val="10"/>
        <rFont val="Arial"/>
        <family val="2"/>
      </rPr>
      <t>the compounds are stored at stated temperature through</t>
    </r>
    <r>
      <rPr>
        <sz val="10"/>
        <rFont val="Arial"/>
        <family val="2"/>
      </rPr>
      <t>out</t>
    </r>
    <r>
      <rPr>
        <sz val="10"/>
        <rFont val="Arial"/>
        <family val="2"/>
      </rPr>
      <t xml:space="preserve"> the shipment.</t>
    </r>
    <phoneticPr fontId="4"/>
  </si>
  <si>
    <r>
      <t xml:space="preserve">* Please ship the compounds </t>
    </r>
    <r>
      <rPr>
        <sz val="10"/>
        <rFont val="Arial"/>
        <family val="2"/>
      </rPr>
      <t>at</t>
    </r>
    <r>
      <rPr>
        <sz val="10"/>
        <rFont val="Arial"/>
        <family val="2"/>
      </rPr>
      <t xml:space="preserve"> your expense to </t>
    </r>
    <r>
      <rPr>
        <sz val="10"/>
        <rFont val="Arial"/>
        <family val="2"/>
      </rPr>
      <t xml:space="preserve">the above </t>
    </r>
    <r>
      <rPr>
        <sz val="10"/>
        <rFont val="Arial"/>
        <family val="2"/>
      </rPr>
      <t>mentioned consignee.</t>
    </r>
    <phoneticPr fontId="4"/>
  </si>
  <si>
    <t>NOTE:</t>
    <phoneticPr fontId="4"/>
  </si>
  <si>
    <t>Shipping Date:</t>
    <phoneticPr fontId="4"/>
  </si>
  <si>
    <r>
      <t>A</t>
    </r>
    <r>
      <rPr>
        <sz val="9"/>
        <rFont val="Arial"/>
        <family val="2"/>
      </rPr>
      <t>WB</t>
    </r>
    <r>
      <rPr>
        <sz val="9"/>
        <rFont val="Arial"/>
        <family val="2"/>
      </rPr>
      <t xml:space="preserve"> Number:</t>
    </r>
    <phoneticPr fontId="4"/>
  </si>
  <si>
    <t>Shipping Method:</t>
    <phoneticPr fontId="4"/>
  </si>
  <si>
    <t>E-mail:</t>
    <phoneticPr fontId="4"/>
  </si>
  <si>
    <t>Please FAX to +81 78 302 7086</t>
    <phoneticPr fontId="4"/>
  </si>
  <si>
    <t>FAX:</t>
    <phoneticPr fontId="4"/>
  </si>
  <si>
    <t>FAX:</t>
    <phoneticPr fontId="4"/>
  </si>
  <si>
    <r>
      <t>+</t>
    </r>
    <r>
      <rPr>
        <sz val="9"/>
        <rFont val="Arial"/>
        <family val="2"/>
      </rPr>
      <t>81 78 302 7091</t>
    </r>
    <phoneticPr fontId="4"/>
  </si>
  <si>
    <t>TEL:</t>
    <phoneticPr fontId="4"/>
  </si>
  <si>
    <r>
      <t>J</t>
    </r>
    <r>
      <rPr>
        <sz val="9"/>
        <rFont val="Arial"/>
        <family val="2"/>
      </rPr>
      <t>apan</t>
    </r>
    <phoneticPr fontId="4"/>
  </si>
  <si>
    <t>Country:</t>
    <phoneticPr fontId="4"/>
  </si>
  <si>
    <t>Country:</t>
    <phoneticPr fontId="4"/>
  </si>
  <si>
    <t>State/Zip:</t>
    <phoneticPr fontId="4"/>
  </si>
  <si>
    <t>City:</t>
    <phoneticPr fontId="4"/>
  </si>
  <si>
    <r>
      <t>C</t>
    </r>
    <r>
      <rPr>
        <sz val="9"/>
        <rFont val="Arial"/>
        <family val="2"/>
      </rPr>
      <t>huo-ku, Kobe 650-0047</t>
    </r>
    <phoneticPr fontId="4"/>
  </si>
  <si>
    <t>Address:</t>
    <phoneticPr fontId="4"/>
  </si>
  <si>
    <t>Address:</t>
    <phoneticPr fontId="4"/>
  </si>
  <si>
    <t>BMA 3F 1-5-5 Minatojima-Minamimachi</t>
    <phoneticPr fontId="4"/>
  </si>
  <si>
    <r>
      <t>S</t>
    </r>
    <r>
      <rPr>
        <sz val="9"/>
        <rFont val="Arial"/>
        <family val="2"/>
      </rPr>
      <t>ales and Marketing</t>
    </r>
    <phoneticPr fontId="4"/>
  </si>
  <si>
    <t>Department:</t>
    <phoneticPr fontId="4"/>
  </si>
  <si>
    <t>Department:</t>
    <phoneticPr fontId="4"/>
  </si>
  <si>
    <t>Yusuke Kawase</t>
    <phoneticPr fontId="4"/>
  </si>
  <si>
    <t>Name:</t>
    <phoneticPr fontId="4"/>
  </si>
  <si>
    <t>Name:</t>
    <phoneticPr fontId="4"/>
  </si>
  <si>
    <t>Carna Bioscience, Inc.</t>
    <phoneticPr fontId="4"/>
  </si>
  <si>
    <t>Company Name:</t>
    <phoneticPr fontId="4"/>
  </si>
  <si>
    <t>Company Name:</t>
    <phoneticPr fontId="4"/>
  </si>
  <si>
    <t>Consignee:</t>
    <phoneticPr fontId="4"/>
  </si>
  <si>
    <t>Shipper:</t>
    <phoneticPr fontId="4"/>
  </si>
  <si>
    <t>Project Code:</t>
    <phoneticPr fontId="4"/>
  </si>
  <si>
    <t>enclose a copy with the compounds.</t>
    <phoneticPr fontId="4"/>
  </si>
  <si>
    <t>PO#:</t>
    <phoneticPr fontId="4"/>
  </si>
  <si>
    <r>
      <t>Please fill out this form prior to sending the compounds and FAX to</t>
    </r>
    <r>
      <rPr>
        <i/>
        <sz val="9"/>
        <color indexed="18"/>
        <rFont val="Arial"/>
        <family val="2"/>
      </rPr>
      <t xml:space="preserve"> </t>
    </r>
    <r>
      <rPr>
        <b/>
        <i/>
        <sz val="11"/>
        <color indexed="18"/>
        <rFont val="Arial"/>
        <family val="2"/>
      </rPr>
      <t>+81 78 302 7086</t>
    </r>
    <r>
      <rPr>
        <sz val="9"/>
        <rFont val="Arial"/>
        <family val="2"/>
      </rPr>
      <t xml:space="preserve">, and </t>
    </r>
    <phoneticPr fontId="4"/>
  </si>
  <si>
    <r>
      <t>C</t>
    </r>
    <r>
      <rPr>
        <sz val="9"/>
        <rFont val="Arial"/>
        <family val="2"/>
      </rPr>
      <t xml:space="preserve">arna's PO#: </t>
    </r>
    <phoneticPr fontId="4"/>
  </si>
  <si>
    <t>Carna Biosciences, Inc.</t>
    <phoneticPr fontId="4"/>
  </si>
  <si>
    <t>On behalf of Kohichiro Yoshino, Director / Sales and Marketing</t>
    <phoneticPr fontId="4"/>
  </si>
  <si>
    <t>Nao Horiguchi</t>
    <phoneticPr fontId="4"/>
  </si>
  <si>
    <t>Additional Information:</t>
    <phoneticPr fontId="4"/>
  </si>
  <si>
    <t>Appearance/Comment</t>
    <phoneticPr fontId="4"/>
  </si>
  <si>
    <t>Storage
Temp.</t>
    <phoneticPr fontId="4"/>
  </si>
  <si>
    <t>Purity
(%)</t>
    <phoneticPr fontId="4"/>
  </si>
  <si>
    <t>Volume
(uL)</t>
    <phoneticPr fontId="4"/>
  </si>
  <si>
    <t>Concentration
(mM)</t>
    <phoneticPr fontId="4"/>
  </si>
  <si>
    <t>Weight
(mg)</t>
    <phoneticPr fontId="4"/>
  </si>
  <si>
    <t>M.W.</t>
    <phoneticPr fontId="4"/>
  </si>
  <si>
    <t>Lot #</t>
    <phoneticPr fontId="4"/>
  </si>
  <si>
    <t>Ref ID or Name</t>
    <phoneticPr fontId="4"/>
  </si>
  <si>
    <t>Information 2: Received Items</t>
    <phoneticPr fontId="4"/>
  </si>
  <si>
    <t>AWB Number:</t>
    <phoneticPr fontId="4"/>
  </si>
  <si>
    <t>Arrival Date:</t>
    <phoneticPr fontId="4"/>
  </si>
  <si>
    <t>Information 1: Shipping Information</t>
    <phoneticPr fontId="4"/>
  </si>
  <si>
    <r>
      <t xml:space="preserve">We, Carna Biosciences, Inc., would like to inform you regarding the arrival </t>
    </r>
    <r>
      <rPr>
        <sz val="10"/>
        <rFont val="Arial"/>
        <family val="2"/>
      </rPr>
      <t xml:space="preserve">listed </t>
    </r>
    <r>
      <rPr>
        <sz val="10"/>
        <rFont val="Arial"/>
        <family val="2"/>
      </rPr>
      <t>item/s</t>
    </r>
    <r>
      <rPr>
        <sz val="10"/>
        <rFont val="Arial"/>
        <family val="2"/>
      </rPr>
      <t xml:space="preserve"> listed below</t>
    </r>
    <r>
      <rPr>
        <sz val="10"/>
        <rFont val="Arial"/>
        <family val="2"/>
      </rPr>
      <t xml:space="preserve">.  </t>
    </r>
    <phoneticPr fontId="4"/>
  </si>
  <si>
    <t>FAX:</t>
  </si>
  <si>
    <t>TEL:</t>
  </si>
  <si>
    <t>M/s.</t>
  </si>
  <si>
    <t>PO#:</t>
    <phoneticPr fontId="4"/>
  </si>
  <si>
    <t>Attn:</t>
  </si>
  <si>
    <t>Carna's PO#:</t>
    <phoneticPr fontId="4"/>
  </si>
  <si>
    <t>To:</t>
    <phoneticPr fontId="4"/>
  </si>
  <si>
    <t>www.carnabio.com</t>
    <phoneticPr fontId="4"/>
  </si>
  <si>
    <r>
      <t>TEL: +81-78-302-7091</t>
    </r>
    <r>
      <rPr>
        <sz val="9"/>
        <rFont val="Arial"/>
        <family val="2"/>
      </rPr>
      <t xml:space="preserve">     FAX: +81-78-302+7086</t>
    </r>
    <phoneticPr fontId="4"/>
  </si>
  <si>
    <r>
      <t>C</t>
    </r>
    <r>
      <rPr>
        <sz val="9"/>
        <rFont val="Arial"/>
        <family val="2"/>
      </rPr>
      <t>huo-ku, Kobe   650-0047   JAPAN</t>
    </r>
    <phoneticPr fontId="4"/>
  </si>
  <si>
    <t>BMA 3F 1-5-5, Minatojima-Minamimachi</t>
    <phoneticPr fontId="4"/>
  </si>
  <si>
    <r>
      <t>QuickScout™</t>
    </r>
    <r>
      <rPr>
        <b/>
        <vertAlign val="superscript"/>
        <sz val="20"/>
        <color indexed="18"/>
        <rFont val="Arial"/>
        <family val="2"/>
      </rPr>
      <t xml:space="preserve"> </t>
    </r>
    <r>
      <rPr>
        <b/>
        <sz val="20"/>
        <color indexed="18"/>
        <rFont val="Arial"/>
        <family val="2"/>
      </rPr>
      <t xml:space="preserve"> Selectivity Profiling Service Application Form </t>
    </r>
    <phoneticPr fontId="7" type="noConversion"/>
  </si>
  <si>
    <t>kawase.yusuke@carnabio.com</t>
    <phoneticPr fontId="4"/>
  </si>
  <si>
    <t>EADP</t>
    <phoneticPr fontId="4"/>
  </si>
  <si>
    <r>
      <t>For ADP Glo</t>
    </r>
    <r>
      <rPr>
        <b/>
        <vertAlign val="superscript"/>
        <sz val="20"/>
        <color rgb="FFFFC000"/>
        <rFont val="Arial"/>
        <family val="2"/>
      </rPr>
      <t>TM</t>
    </r>
    <r>
      <rPr>
        <b/>
        <sz val="20"/>
        <color rgb="FFFFC000"/>
        <rFont val="Arial"/>
        <family val="2"/>
      </rPr>
      <t xml:space="preserve"> Assay</t>
    </r>
    <phoneticPr fontId="4"/>
  </si>
  <si>
    <t>ATP Conc.:  Km = around Km</t>
    <phoneticPr fontId="4"/>
  </si>
  <si>
    <t>DGKα</t>
  </si>
  <si>
    <t>DGKε</t>
  </si>
  <si>
    <t>DGKι</t>
  </si>
  <si>
    <t>DGKβ</t>
  </si>
  <si>
    <t>DGKζ</t>
  </si>
  <si>
    <t>DGKκ</t>
  </si>
  <si>
    <t>DGKγ</t>
  </si>
  <si>
    <t>DGKη</t>
  </si>
  <si>
    <t>DGKδ</t>
  </si>
  <si>
    <t>DGKθ</t>
  </si>
  <si>
    <t>DGK</t>
  </si>
  <si>
    <t>PIPK</t>
  </si>
  <si>
    <r>
      <t>Volume required  : 200 uL</t>
    </r>
    <r>
      <rPr>
        <sz val="9"/>
        <color indexed="10"/>
        <rFont val="Arial"/>
        <family val="2"/>
      </rPr>
      <t xml:space="preserve"> </t>
    </r>
    <phoneticPr fontId="4"/>
  </si>
  <si>
    <t>PIK3CA/PIK3R1</t>
    <phoneticPr fontId="4"/>
  </si>
  <si>
    <t>PIK</t>
    <phoneticPr fontId="4"/>
  </si>
  <si>
    <t>Phosphatidylinositol kinase</t>
    <phoneticPr fontId="4"/>
  </si>
  <si>
    <t>PIP4K2A</t>
  </si>
  <si>
    <t>PIP4K2B</t>
  </si>
  <si>
    <t>PIP4K2C</t>
    <phoneticPr fontId="4"/>
  </si>
  <si>
    <t>PIP4K2C</t>
  </si>
  <si>
    <t>PIP5K1A</t>
  </si>
  <si>
    <t>PIP5K1B</t>
  </si>
  <si>
    <t>PIP5K1C</t>
  </si>
  <si>
    <t>PIP5KL1</t>
  </si>
  <si>
    <t>PIP4K2A</t>
    <phoneticPr fontId="4"/>
  </si>
  <si>
    <t>PIP4K2B</t>
    <phoneticPr fontId="4"/>
  </si>
  <si>
    <t>PIP5K1A</t>
    <phoneticPr fontId="4"/>
  </si>
  <si>
    <t>PIP5K1B</t>
    <phoneticPr fontId="4"/>
  </si>
  <si>
    <t>PIP5K1C</t>
    <phoneticPr fontId="4"/>
  </si>
  <si>
    <t>PIKFYVE</t>
    <phoneticPr fontId="4"/>
  </si>
  <si>
    <t>PIP5KL1</t>
    <phoneticPr fontId="4"/>
  </si>
  <si>
    <t>PIK3CB/PIK3R1</t>
    <phoneticPr fontId="4"/>
  </si>
  <si>
    <t>PIK3CD/PIK3R1</t>
    <phoneticPr fontId="4"/>
  </si>
  <si>
    <t>PIK3CA/PIK3R1</t>
    <phoneticPr fontId="4"/>
  </si>
  <si>
    <t>PIK3CA/PIK3R1</t>
    <phoneticPr fontId="4"/>
  </si>
  <si>
    <t>PIK3CB/PIK3R1</t>
    <phoneticPr fontId="4"/>
  </si>
  <si>
    <t>PIK3CB/PIK3R1</t>
    <phoneticPr fontId="4"/>
  </si>
  <si>
    <t>PIKFYVE</t>
    <phoneticPr fontId="4"/>
  </si>
  <si>
    <t>CBS-200xxx</t>
    <phoneticPr fontId="4"/>
  </si>
  <si>
    <t>ON20-xxx</t>
    <phoneticPr fontId="4"/>
  </si>
  <si>
    <t>Application Form Rev. 2107</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</si>
</sst>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dd/mm/yyyy"/>
    <numFmt numFmtId="177" formatCode="0_ "/>
  </numFmts>
  <fonts count="50">
    <font>
      <sz val="10"/>
      <name val="Arial"/>
      <family val="2"/>
    </font>
    <font>
      <sz val="10"/>
      <name val="Arial"/>
      <family val="2"/>
    </font>
    <font>
      <u/>
      <sz val="10"/>
      <color indexed="12"/>
      <name val="Arial"/>
      <family val="2"/>
    </font>
    <font>
      <sz val="9"/>
      <name val="Arial"/>
      <family val="2"/>
    </font>
    <font>
      <sz val="6"/>
      <name val="ＭＳ Ｐゴシック"/>
      <family val="3"/>
      <charset val="128"/>
    </font>
    <font>
      <b/>
      <vertAlign val="superscript"/>
      <sz val="20"/>
      <color indexed="18"/>
      <name val="Arial"/>
      <family val="2"/>
    </font>
    <font>
      <b/>
      <sz val="20"/>
      <color indexed="18"/>
      <name val="Arial"/>
      <family val="2"/>
    </font>
    <font>
      <sz val="8"/>
      <name val="Arial"/>
      <family val="2"/>
    </font>
    <font>
      <b/>
      <sz val="14"/>
      <color indexed="9"/>
      <name val="Arial"/>
      <family val="2"/>
    </font>
    <font>
      <sz val="12"/>
      <name val="ＭＳ Ｐゴシック"/>
      <family val="3"/>
      <charset val="128"/>
    </font>
    <font>
      <b/>
      <sz val="18"/>
      <color indexed="10"/>
      <name val="Arial"/>
      <family val="2"/>
    </font>
    <font>
      <sz val="10"/>
      <name val="ＭＳ Ｐゴシック"/>
      <family val="3"/>
      <charset val="128"/>
    </font>
    <font>
      <sz val="9"/>
      <name val="ＭＳ Ｐゴシック"/>
      <family val="3"/>
      <charset val="128"/>
    </font>
    <font>
      <b/>
      <sz val="10"/>
      <name val="Arial"/>
      <family val="2"/>
    </font>
    <font>
      <b/>
      <i/>
      <sz val="12"/>
      <name val="Arial"/>
      <family val="2"/>
    </font>
    <font>
      <b/>
      <sz val="12"/>
      <name val="Arial"/>
      <family val="2"/>
    </font>
    <font>
      <b/>
      <sz val="11"/>
      <name val="Arial"/>
      <family val="2"/>
    </font>
    <font>
      <sz val="10"/>
      <name val="Arial"/>
      <family val="2"/>
    </font>
    <font>
      <b/>
      <sz val="10"/>
      <color indexed="10"/>
      <name val="Arial"/>
      <family val="2"/>
    </font>
    <font>
      <sz val="11"/>
      <name val="ＭＳ Ｐゴシック"/>
      <family val="3"/>
      <charset val="128"/>
    </font>
    <font>
      <sz val="12"/>
      <name val="Arial"/>
      <family val="2"/>
    </font>
    <font>
      <sz val="10"/>
      <color indexed="10"/>
      <name val="ＭＳ Ｐゴシック"/>
      <family val="3"/>
      <charset val="128"/>
    </font>
    <font>
      <sz val="10"/>
      <color indexed="9"/>
      <name val="Arial"/>
      <family val="2"/>
    </font>
    <font>
      <sz val="10"/>
      <name val="Arial"/>
      <family val="2"/>
    </font>
    <font>
      <b/>
      <i/>
      <sz val="10"/>
      <name val="Arial"/>
      <family val="2"/>
    </font>
    <font>
      <b/>
      <sz val="9"/>
      <color indexed="10"/>
      <name val="Arial"/>
      <family val="2"/>
    </font>
    <font>
      <sz val="9"/>
      <color rgb="FF000000"/>
      <name val="MS UI Gothic"/>
      <family val="3"/>
      <charset val="128"/>
    </font>
    <font>
      <sz val="9"/>
      <color rgb="FF000000"/>
      <name val="Meiryo UI"/>
      <family val="3"/>
      <charset val="128"/>
    </font>
    <font>
      <sz val="11"/>
      <name val="Arial"/>
      <family val="2"/>
    </font>
    <font>
      <sz val="14"/>
      <color indexed="9"/>
      <name val="Arial"/>
      <family val="2"/>
    </font>
    <font>
      <u/>
      <sz val="9"/>
      <color indexed="12"/>
      <name val="Arial"/>
      <family val="2"/>
    </font>
    <font>
      <sz val="9"/>
      <color indexed="10"/>
      <name val="Arial"/>
      <family val="2"/>
    </font>
    <font>
      <b/>
      <sz val="9"/>
      <color indexed="9"/>
      <name val="Arial"/>
      <family val="2"/>
    </font>
    <font>
      <b/>
      <sz val="10"/>
      <color indexed="9"/>
      <name val="Arial"/>
      <family val="2"/>
    </font>
    <font>
      <i/>
      <sz val="9"/>
      <color indexed="8"/>
      <name val="Arial"/>
      <family val="2"/>
    </font>
    <font>
      <sz val="8"/>
      <color indexed="9"/>
      <name val="Arial"/>
      <family val="2"/>
    </font>
    <font>
      <b/>
      <sz val="12"/>
      <color indexed="8"/>
      <name val="Arial"/>
      <family val="2"/>
    </font>
    <font>
      <b/>
      <sz val="9"/>
      <color indexed="8"/>
      <name val="Arial"/>
      <family val="2"/>
    </font>
    <font>
      <sz val="9"/>
      <color indexed="8"/>
      <name val="Arial"/>
      <family val="2"/>
    </font>
    <font>
      <u/>
      <sz val="9"/>
      <color indexed="8"/>
      <name val="Arial"/>
      <family val="2"/>
    </font>
    <font>
      <b/>
      <sz val="12"/>
      <color indexed="10"/>
      <name val="Arial"/>
      <family val="2"/>
    </font>
    <font>
      <i/>
      <sz val="9"/>
      <color indexed="18"/>
      <name val="Arial"/>
      <family val="2"/>
    </font>
    <font>
      <b/>
      <i/>
      <sz val="11"/>
      <color indexed="18"/>
      <name val="Arial"/>
      <family val="2"/>
    </font>
    <font>
      <i/>
      <sz val="9"/>
      <color indexed="10"/>
      <name val="Arial"/>
      <family val="2"/>
    </font>
    <font>
      <b/>
      <sz val="8"/>
      <color indexed="8"/>
      <name val="Arial"/>
      <family val="2"/>
    </font>
    <font>
      <sz val="9"/>
      <color indexed="9"/>
      <name val="Arial"/>
      <family val="2"/>
    </font>
    <font>
      <b/>
      <sz val="9"/>
      <name val="Arial"/>
      <family val="2"/>
    </font>
    <font>
      <b/>
      <sz val="11"/>
      <color indexed="10"/>
      <name val="Arial"/>
      <family val="2"/>
    </font>
    <font>
      <b/>
      <sz val="20"/>
      <color rgb="FFFFC000"/>
      <name val="Arial"/>
      <family val="2"/>
    </font>
    <font>
      <b/>
      <vertAlign val="superscript"/>
      <sz val="20"/>
      <color rgb="FFFFC000"/>
      <name val="Arial"/>
      <family val="2"/>
    </font>
  </fonts>
  <fills count="12">
    <fill>
      <patternFill patternType="none"/>
    </fill>
    <fill>
      <patternFill patternType="gray125"/>
    </fill>
    <fill>
      <patternFill patternType="solid">
        <fgColor indexed="9"/>
        <bgColor indexed="64"/>
      </patternFill>
    </fill>
    <fill>
      <patternFill patternType="solid">
        <fgColor indexed="18"/>
        <bgColor indexed="64"/>
      </patternFill>
    </fill>
    <fill>
      <patternFill patternType="solid">
        <fgColor indexed="46"/>
        <bgColor indexed="64"/>
      </patternFill>
    </fill>
    <fill>
      <patternFill patternType="solid">
        <fgColor indexed="22"/>
        <bgColor indexed="64"/>
      </patternFill>
    </fill>
    <fill>
      <patternFill patternType="solid">
        <fgColor indexed="45"/>
        <bgColor indexed="64"/>
      </patternFill>
    </fill>
    <fill>
      <patternFill patternType="solid">
        <fgColor indexed="13"/>
        <bgColor indexed="64"/>
      </patternFill>
    </fill>
    <fill>
      <patternFill patternType="solid">
        <fgColor indexed="11"/>
        <bgColor indexed="64"/>
      </patternFill>
    </fill>
    <fill>
      <patternFill patternType="solid">
        <fgColor indexed="43"/>
        <bgColor indexed="64"/>
      </patternFill>
    </fill>
    <fill>
      <patternFill patternType="solid">
        <fgColor theme="0"/>
        <bgColor indexed="64"/>
      </patternFill>
    </fill>
    <fill>
      <patternFill patternType="solid">
        <fgColor rgb="FFFFC000"/>
        <bgColor indexed="64"/>
      </patternFill>
    </fill>
  </fills>
  <borders count="5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style="thin">
        <color indexed="64"/>
      </right>
      <top/>
      <bottom style="dotted">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right style="medium">
        <color indexed="64"/>
      </right>
      <top style="hair">
        <color indexed="64"/>
      </top>
      <bottom style="medium">
        <color indexed="64"/>
      </bottom>
      <diagonal/>
    </border>
    <border>
      <left/>
      <right/>
      <top style="hair">
        <color indexed="64"/>
      </top>
      <bottom style="medium">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hair">
        <color indexed="64"/>
      </bottom>
      <diagonal/>
    </border>
    <border>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style="medium">
        <color indexed="64"/>
      </left>
      <right/>
      <top style="medium">
        <color indexed="64"/>
      </top>
      <bottom style="hair">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thin">
        <color indexed="64"/>
      </bottom>
      <diagonal/>
    </border>
  </borders>
  <cellStyleXfs count="7">
    <xf numFmtId="0" fontId="0" fillId="0" borderId="0"/>
    <xf numFmtId="0" fontId="1" fillId="0" borderId="0"/>
    <xf numFmtId="0" fontId="2" fillId="0" borderId="0" applyNumberFormat="0" applyFill="0" applyBorder="0" applyAlignment="0" applyProtection="0">
      <alignment vertical="top"/>
      <protection locked="0"/>
    </xf>
    <xf numFmtId="0" fontId="3" fillId="0" borderId="0">
      <alignment vertical="center"/>
    </xf>
    <xf numFmtId="0" fontId="3" fillId="0" borderId="0">
      <alignment vertical="center"/>
    </xf>
    <xf numFmtId="0" fontId="30" fillId="0" borderId="0" applyNumberFormat="0" applyFill="0" applyBorder="0" applyAlignment="0" applyProtection="0">
      <alignment vertical="top"/>
      <protection locked="0"/>
    </xf>
    <xf numFmtId="0" fontId="3" fillId="0" borderId="0" applyBorder="0">
      <alignment vertical="center"/>
    </xf>
  </cellStyleXfs>
  <cellXfs count="449">
    <xf numFmtId="0" fontId="0" fillId="0" borderId="0" xfId="0"/>
    <xf numFmtId="0" fontId="6" fillId="2" borderId="0" xfId="0" applyFont="1" applyFill="1" applyBorder="1" applyAlignment="1">
      <alignment horizontal="center" vertical="center"/>
    </xf>
    <xf numFmtId="0" fontId="3" fillId="0" borderId="0" xfId="0" applyFont="1" applyBorder="1" applyAlignment="1" applyProtection="1">
      <alignment horizontal="left" vertical="center"/>
    </xf>
    <xf numFmtId="0" fontId="7" fillId="0" borderId="0" xfId="0" applyNumberFormat="1" applyFont="1" applyFill="1" applyBorder="1" applyAlignment="1" applyProtection="1">
      <alignment horizontal="left"/>
      <protection locked="0"/>
    </xf>
    <xf numFmtId="0" fontId="13" fillId="0" borderId="0" xfId="0" applyFont="1" applyAlignment="1"/>
    <xf numFmtId="0" fontId="14" fillId="2" borderId="0" xfId="0" applyFont="1" applyFill="1" applyBorder="1" applyAlignment="1" applyProtection="1">
      <alignment horizontal="left"/>
    </xf>
    <xf numFmtId="0" fontId="13" fillId="2" borderId="0" xfId="0" applyFont="1" applyFill="1" applyBorder="1" applyAlignment="1">
      <alignment horizontal="left"/>
    </xf>
    <xf numFmtId="0" fontId="13" fillId="2" borderId="0" xfId="0" applyFont="1" applyFill="1" applyBorder="1"/>
    <xf numFmtId="0" fontId="11" fillId="2" borderId="0" xfId="0" applyFont="1" applyFill="1" applyBorder="1"/>
    <xf numFmtId="0" fontId="15" fillId="2" borderId="4" xfId="0" applyFont="1" applyFill="1" applyBorder="1" applyAlignment="1" applyProtection="1">
      <alignment horizontal="left"/>
    </xf>
    <xf numFmtId="0" fontId="13" fillId="2" borderId="5" xfId="0" applyFont="1" applyFill="1" applyBorder="1"/>
    <xf numFmtId="0" fontId="13" fillId="2" borderId="0" xfId="0" applyFont="1" applyFill="1" applyBorder="1" applyAlignment="1">
      <alignment vertical="top"/>
    </xf>
    <xf numFmtId="0" fontId="13" fillId="2" borderId="0" xfId="0" applyFont="1" applyFill="1" applyBorder="1" applyAlignment="1" applyProtection="1">
      <alignment horizontal="left" vertical="top"/>
    </xf>
    <xf numFmtId="0" fontId="3" fillId="2" borderId="0" xfId="0" applyFont="1" applyFill="1" applyBorder="1" applyAlignment="1" applyProtection="1">
      <alignment horizontal="left" vertical="center"/>
    </xf>
    <xf numFmtId="0" fontId="3" fillId="2" borderId="0" xfId="0" applyFont="1" applyFill="1" applyBorder="1" applyAlignment="1">
      <alignment horizontal="center" vertical="center" wrapText="1"/>
    </xf>
    <xf numFmtId="0" fontId="3" fillId="2" borderId="0" xfId="0" applyFont="1" applyFill="1" applyBorder="1" applyAlignment="1">
      <alignment vertical="center"/>
    </xf>
    <xf numFmtId="0" fontId="10" fillId="2" borderId="0" xfId="0" applyFont="1" applyFill="1" applyBorder="1" applyAlignment="1" applyProtection="1">
      <alignment horizontal="center" vertical="center"/>
      <protection locked="0"/>
    </xf>
    <xf numFmtId="0" fontId="3" fillId="0" borderId="0" xfId="0" applyFont="1" applyBorder="1" applyAlignment="1" applyProtection="1">
      <alignment horizontal="left" vertical="center"/>
      <protection locked="0"/>
    </xf>
    <xf numFmtId="0" fontId="3" fillId="0" borderId="0" xfId="0" applyFont="1" applyBorder="1" applyAlignment="1" applyProtection="1">
      <alignment vertical="center"/>
      <protection locked="0"/>
    </xf>
    <xf numFmtId="0" fontId="3" fillId="0" borderId="0" xfId="0" applyFont="1" applyBorder="1" applyAlignment="1" applyProtection="1">
      <alignment horizontal="center" vertical="center" wrapText="1"/>
      <protection locked="0"/>
    </xf>
    <xf numFmtId="0" fontId="3" fillId="0" borderId="0" xfId="0" applyFont="1" applyBorder="1" applyAlignment="1" applyProtection="1">
      <alignment horizontal="center" vertical="center"/>
      <protection locked="0"/>
    </xf>
    <xf numFmtId="0" fontId="3" fillId="0" borderId="0" xfId="0" applyFont="1" applyFill="1" applyBorder="1" applyAlignment="1" applyProtection="1">
      <alignment horizontal="center" vertical="center" wrapText="1"/>
      <protection locked="0"/>
    </xf>
    <xf numFmtId="0" fontId="3" fillId="0" borderId="0" xfId="0" applyFont="1" applyBorder="1" applyAlignment="1" applyProtection="1">
      <alignment horizontal="center" vertical="center" shrinkToFit="1"/>
      <protection locked="0"/>
    </xf>
    <xf numFmtId="0" fontId="13" fillId="0" borderId="0" xfId="0" applyFont="1" applyFill="1" applyAlignment="1" applyProtection="1">
      <alignment vertical="top"/>
      <protection locked="0"/>
    </xf>
    <xf numFmtId="0" fontId="13" fillId="0" borderId="0" xfId="0" applyFont="1" applyFill="1" applyBorder="1" applyAlignment="1" applyProtection="1">
      <alignment horizontal="left" vertical="top"/>
      <protection locked="0"/>
    </xf>
    <xf numFmtId="0" fontId="7" fillId="4" borderId="6" xfId="0" applyNumberFormat="1" applyFont="1" applyFill="1" applyBorder="1" applyAlignment="1" applyProtection="1">
      <alignment vertical="center" wrapText="1"/>
      <protection locked="0"/>
    </xf>
    <xf numFmtId="0" fontId="7" fillId="5" borderId="0" xfId="0" applyNumberFormat="1" applyFont="1" applyFill="1" applyBorder="1" applyAlignment="1" applyProtection="1">
      <alignment vertical="center"/>
      <protection locked="0"/>
    </xf>
    <xf numFmtId="0" fontId="7" fillId="0" borderId="0" xfId="0" applyNumberFormat="1" applyFont="1" applyFill="1" applyBorder="1" applyAlignment="1" applyProtection="1">
      <alignment vertical="center"/>
      <protection locked="0"/>
    </xf>
    <xf numFmtId="0" fontId="7" fillId="5" borderId="0" xfId="0" applyNumberFormat="1" applyFont="1" applyFill="1" applyBorder="1" applyAlignment="1" applyProtection="1">
      <alignment horizontal="center" vertical="center"/>
      <protection locked="0"/>
    </xf>
    <xf numFmtId="0" fontId="7" fillId="0" borderId="0" xfId="0" applyNumberFormat="1" applyFont="1" applyFill="1" applyBorder="1" applyAlignment="1" applyProtection="1">
      <alignment horizontal="center" vertical="center"/>
      <protection locked="0"/>
    </xf>
    <xf numFmtId="0" fontId="7" fillId="0" borderId="0" xfId="0" applyFont="1" applyAlignment="1" applyProtection="1">
      <alignment horizontal="left"/>
      <protection locked="0"/>
    </xf>
    <xf numFmtId="0" fontId="3" fillId="0" borderId="0" xfId="3" applyFont="1" applyProtection="1">
      <alignment vertical="center"/>
      <protection locked="0"/>
    </xf>
    <xf numFmtId="0" fontId="13" fillId="2" borderId="0" xfId="0" applyFont="1" applyFill="1" applyAlignment="1"/>
    <xf numFmtId="0" fontId="13" fillId="2" borderId="0" xfId="0" applyFont="1" applyFill="1" applyAlignment="1">
      <alignment vertical="top"/>
    </xf>
    <xf numFmtId="0" fontId="13" fillId="2" borderId="0" xfId="0" applyFont="1" applyFill="1"/>
    <xf numFmtId="0" fontId="17" fillId="2" borderId="0" xfId="0" applyFont="1" applyFill="1" applyBorder="1"/>
    <xf numFmtId="0" fontId="17" fillId="2" borderId="5" xfId="0" applyFont="1" applyFill="1" applyBorder="1"/>
    <xf numFmtId="0" fontId="17" fillId="2" borderId="4" xfId="0" applyFont="1" applyFill="1" applyBorder="1"/>
    <xf numFmtId="0" fontId="17" fillId="2" borderId="0" xfId="0" applyFont="1" applyFill="1"/>
    <xf numFmtId="0" fontId="17" fillId="2" borderId="0" xfId="1" applyFont="1" applyFill="1" applyBorder="1" applyAlignment="1" applyProtection="1"/>
    <xf numFmtId="0" fontId="17" fillId="2" borderId="0" xfId="0" applyFont="1" applyFill="1" applyBorder="1" applyAlignment="1" applyProtection="1">
      <alignment horizontal="left"/>
    </xf>
    <xf numFmtId="0" fontId="17" fillId="2" borderId="9" xfId="0" applyFont="1" applyFill="1" applyBorder="1"/>
    <xf numFmtId="0" fontId="13" fillId="2" borderId="4" xfId="0" applyFont="1" applyFill="1" applyBorder="1"/>
    <xf numFmtId="0" fontId="3" fillId="0" borderId="0" xfId="3" applyFont="1" applyFill="1" applyProtection="1">
      <alignment vertical="center"/>
      <protection locked="0"/>
    </xf>
    <xf numFmtId="0" fontId="13" fillId="0" borderId="0" xfId="0" applyFont="1" applyFill="1" applyAlignment="1"/>
    <xf numFmtId="0" fontId="17" fillId="2" borderId="0" xfId="0" applyFont="1" applyFill="1" applyBorder="1" applyAlignment="1">
      <alignment horizontal="center"/>
    </xf>
    <xf numFmtId="0" fontId="17" fillId="0" borderId="0" xfId="0" applyFont="1"/>
    <xf numFmtId="0" fontId="21" fillId="2" borderId="0" xfId="0" applyFont="1" applyFill="1" applyAlignment="1">
      <alignment vertical="top"/>
    </xf>
    <xf numFmtId="0" fontId="22" fillId="2" borderId="0" xfId="0" applyFont="1" applyFill="1"/>
    <xf numFmtId="0" fontId="23" fillId="2" borderId="0" xfId="0" applyFont="1" applyFill="1"/>
    <xf numFmtId="0" fontId="23" fillId="2" borderId="0" xfId="0" applyFont="1" applyFill="1" applyBorder="1"/>
    <xf numFmtId="0" fontId="23" fillId="0" borderId="0" xfId="0" applyFont="1" applyProtection="1">
      <protection locked="0"/>
    </xf>
    <xf numFmtId="0" fontId="23" fillId="0" borderId="0" xfId="0" applyFont="1" applyFill="1"/>
    <xf numFmtId="0" fontId="23" fillId="0" borderId="0" xfId="0" applyFont="1"/>
    <xf numFmtId="0" fontId="17" fillId="0" borderId="0" xfId="0" applyFont="1" applyProtection="1">
      <protection locked="0"/>
    </xf>
    <xf numFmtId="0" fontId="17" fillId="0" borderId="0" xfId="0" applyFont="1" applyFill="1"/>
    <xf numFmtId="0" fontId="13" fillId="2" borderId="0" xfId="0" applyFont="1" applyFill="1" applyBorder="1" applyAlignment="1" applyProtection="1">
      <alignment horizontal="right"/>
    </xf>
    <xf numFmtId="0" fontId="17" fillId="6" borderId="0" xfId="0" applyFont="1" applyFill="1" applyProtection="1">
      <protection locked="0"/>
    </xf>
    <xf numFmtId="0" fontId="23" fillId="6" borderId="0" xfId="0" applyFont="1" applyFill="1" applyProtection="1">
      <protection locked="0"/>
    </xf>
    <xf numFmtId="0" fontId="23" fillId="0" borderId="0" xfId="0" applyFont="1" applyAlignment="1" applyProtection="1">
      <alignment horizontal="center"/>
      <protection locked="0"/>
    </xf>
    <xf numFmtId="14" fontId="23" fillId="0" borderId="0" xfId="0" applyNumberFormat="1" applyFont="1" applyProtection="1">
      <protection locked="0"/>
    </xf>
    <xf numFmtId="0" fontId="17" fillId="0" borderId="0" xfId="0" applyFont="1" applyAlignment="1" applyProtection="1">
      <alignment horizontal="center"/>
      <protection locked="0"/>
    </xf>
    <xf numFmtId="0" fontId="17" fillId="0" borderId="0" xfId="0" applyFont="1" applyFill="1" applyProtection="1">
      <protection locked="0"/>
    </xf>
    <xf numFmtId="0" fontId="17" fillId="0" borderId="0" xfId="0" applyNumberFormat="1" applyFont="1" applyProtection="1">
      <protection locked="0"/>
    </xf>
    <xf numFmtId="14" fontId="17" fillId="0" borderId="0" xfId="0" applyNumberFormat="1" applyFont="1" applyProtection="1">
      <protection locked="0"/>
    </xf>
    <xf numFmtId="0" fontId="17" fillId="0" borderId="0" xfId="0" applyFont="1" applyAlignment="1" applyProtection="1">
      <alignment horizontal="center" vertical="center"/>
      <protection locked="0"/>
    </xf>
    <xf numFmtId="0" fontId="23" fillId="2" borderId="4" xfId="0" applyFont="1" applyFill="1" applyBorder="1"/>
    <xf numFmtId="0" fontId="17" fillId="0" borderId="0" xfId="0" applyNumberFormat="1" applyFont="1" applyFill="1" applyBorder="1" applyAlignment="1" applyProtection="1">
      <protection locked="0"/>
    </xf>
    <xf numFmtId="0" fontId="17" fillId="0" borderId="0" xfId="0" applyFont="1" applyBorder="1" applyProtection="1">
      <protection locked="0"/>
    </xf>
    <xf numFmtId="0" fontId="17" fillId="7" borderId="0" xfId="0" applyFont="1" applyFill="1" applyProtection="1">
      <protection locked="0"/>
    </xf>
    <xf numFmtId="0" fontId="17" fillId="0" borderId="0" xfId="0" applyFont="1" applyAlignment="1" applyProtection="1">
      <alignment horizontal="left"/>
      <protection locked="0"/>
    </xf>
    <xf numFmtId="0" fontId="17" fillId="8" borderId="0" xfId="0" applyFont="1" applyFill="1" applyProtection="1">
      <protection locked="0"/>
    </xf>
    <xf numFmtId="0" fontId="13" fillId="2" borderId="0" xfId="0" quotePrefix="1" applyFont="1" applyFill="1"/>
    <xf numFmtId="0" fontId="17" fillId="2" borderId="0" xfId="0" applyFont="1" applyFill="1" applyProtection="1"/>
    <xf numFmtId="0" fontId="13" fillId="2" borderId="0" xfId="0" quotePrefix="1" applyFont="1" applyFill="1" applyBorder="1"/>
    <xf numFmtId="0" fontId="17" fillId="2" borderId="0" xfId="0" applyFont="1" applyFill="1" applyBorder="1" applyProtection="1"/>
    <xf numFmtId="0" fontId="24" fillId="2" borderId="0" xfId="0" applyFont="1" applyFill="1"/>
    <xf numFmtId="0" fontId="11" fillId="2" borderId="0" xfId="0" applyFont="1" applyFill="1" applyBorder="1" applyAlignment="1" applyProtection="1">
      <alignment vertical="center"/>
    </xf>
    <xf numFmtId="0" fontId="13" fillId="10" borderId="0" xfId="0" applyFont="1" applyFill="1" applyBorder="1" applyAlignment="1">
      <alignment horizontal="left"/>
    </xf>
    <xf numFmtId="49" fontId="17" fillId="0" borderId="0" xfId="0" applyNumberFormat="1" applyFont="1" applyProtection="1">
      <protection locked="0"/>
    </xf>
    <xf numFmtId="0" fontId="0" fillId="0" borderId="0" xfId="0" applyFont="1" applyAlignment="1" applyProtection="1">
      <alignment horizontal="left"/>
      <protection locked="0"/>
    </xf>
    <xf numFmtId="0" fontId="17" fillId="10" borderId="0" xfId="0" applyFont="1" applyFill="1"/>
    <xf numFmtId="0" fontId="13" fillId="10" borderId="0" xfId="0" applyFont="1" applyFill="1"/>
    <xf numFmtId="0" fontId="13" fillId="10" borderId="0" xfId="0" applyFont="1" applyFill="1" applyAlignment="1">
      <alignment vertical="top"/>
    </xf>
    <xf numFmtId="0" fontId="13" fillId="10" borderId="0" xfId="0" applyFont="1" applyFill="1" applyBorder="1" applyAlignment="1" applyProtection="1">
      <alignment horizontal="left" vertical="top"/>
    </xf>
    <xf numFmtId="0" fontId="0" fillId="0" borderId="0" xfId="0" applyFont="1" applyProtection="1">
      <protection locked="0"/>
    </xf>
    <xf numFmtId="0" fontId="0" fillId="0" borderId="0" xfId="0" applyNumberFormat="1" applyFont="1" applyProtection="1">
      <protection locked="0"/>
    </xf>
    <xf numFmtId="0" fontId="23" fillId="0" borderId="0" xfId="0" applyNumberFormat="1" applyFont="1" applyProtection="1">
      <protection locked="0"/>
    </xf>
    <xf numFmtId="0" fontId="16" fillId="2" borderId="0" xfId="0" applyFont="1" applyFill="1" applyBorder="1" applyAlignment="1" applyProtection="1">
      <alignment horizontal="right"/>
    </xf>
    <xf numFmtId="0" fontId="17" fillId="10" borderId="4" xfId="0" applyFont="1" applyFill="1" applyBorder="1" applyAlignment="1" applyProtection="1">
      <alignment horizontal="left" vertical="center"/>
      <protection locked="0"/>
    </xf>
    <xf numFmtId="0" fontId="17" fillId="10" borderId="0" xfId="0" applyFont="1" applyFill="1" applyBorder="1" applyAlignment="1" applyProtection="1">
      <alignment horizontal="left" vertical="center"/>
      <protection locked="0"/>
    </xf>
    <xf numFmtId="0" fontId="17" fillId="10" borderId="5" xfId="0" applyFont="1" applyFill="1" applyBorder="1" applyAlignment="1" applyProtection="1">
      <alignment horizontal="left" vertical="center"/>
      <protection locked="0"/>
    </xf>
    <xf numFmtId="0" fontId="19" fillId="10" borderId="4" xfId="0" applyFont="1" applyFill="1" applyBorder="1" applyProtection="1">
      <protection locked="0"/>
    </xf>
    <xf numFmtId="0" fontId="3" fillId="10" borderId="0" xfId="0" applyFont="1" applyFill="1" applyBorder="1" applyProtection="1">
      <protection locked="0"/>
    </xf>
    <xf numFmtId="0" fontId="3" fillId="10" borderId="5" xfId="0" applyFont="1" applyFill="1" applyBorder="1" applyProtection="1">
      <protection locked="0"/>
    </xf>
    <xf numFmtId="0" fontId="3" fillId="10" borderId="4" xfId="0" applyFont="1" applyFill="1" applyBorder="1" applyProtection="1">
      <protection locked="0"/>
    </xf>
    <xf numFmtId="0" fontId="17" fillId="10" borderId="4" xfId="0" applyFont="1" applyFill="1" applyBorder="1" applyProtection="1">
      <protection locked="0"/>
    </xf>
    <xf numFmtId="0" fontId="3" fillId="10" borderId="0" xfId="0" applyFont="1" applyFill="1" applyBorder="1" applyAlignment="1" applyProtection="1">
      <alignment wrapText="1"/>
      <protection locked="0"/>
    </xf>
    <xf numFmtId="0" fontId="3" fillId="10" borderId="5" xfId="0" applyFont="1" applyFill="1" applyBorder="1" applyAlignment="1" applyProtection="1">
      <alignment wrapText="1"/>
      <protection locked="0"/>
    </xf>
    <xf numFmtId="0" fontId="12" fillId="10" borderId="0" xfId="0" applyFont="1" applyFill="1" applyBorder="1" applyAlignment="1" applyProtection="1">
      <alignment wrapText="1"/>
      <protection locked="0"/>
    </xf>
    <xf numFmtId="0" fontId="3" fillId="10" borderId="0" xfId="0" applyFont="1" applyFill="1" applyBorder="1" applyProtection="1"/>
    <xf numFmtId="0" fontId="3" fillId="10" borderId="5" xfId="0" applyFont="1" applyFill="1" applyBorder="1" applyProtection="1"/>
    <xf numFmtId="0" fontId="31" fillId="10" borderId="0" xfId="0" applyFont="1" applyFill="1" applyBorder="1" applyAlignment="1" applyProtection="1"/>
    <xf numFmtId="0" fontId="3" fillId="10" borderId="0" xfId="0" applyFont="1" applyFill="1" applyBorder="1" applyAlignment="1" applyProtection="1">
      <protection locked="0"/>
    </xf>
    <xf numFmtId="0" fontId="3" fillId="10" borderId="0" xfId="0" applyFont="1" applyFill="1" applyBorder="1" applyAlignment="1" applyProtection="1">
      <alignment vertical="center" wrapText="1"/>
    </xf>
    <xf numFmtId="0" fontId="3" fillId="10" borderId="0" xfId="0" applyFont="1" applyFill="1" applyBorder="1" applyAlignment="1" applyProtection="1">
      <alignment wrapText="1"/>
    </xf>
    <xf numFmtId="0" fontId="3" fillId="10" borderId="5" xfId="0" applyFont="1" applyFill="1" applyBorder="1" applyAlignment="1" applyProtection="1">
      <alignment wrapText="1"/>
    </xf>
    <xf numFmtId="0" fontId="17" fillId="10" borderId="11" xfId="0" applyFont="1" applyFill="1" applyBorder="1"/>
    <xf numFmtId="0" fontId="17" fillId="10" borderId="0" xfId="0" applyFont="1" applyFill="1" applyBorder="1"/>
    <xf numFmtId="0" fontId="3" fillId="10" borderId="0" xfId="0" applyFont="1" applyFill="1" applyBorder="1" applyAlignment="1"/>
    <xf numFmtId="0" fontId="3" fillId="10" borderId="5" xfId="0" applyFont="1" applyFill="1" applyBorder="1" applyAlignment="1" applyProtection="1">
      <alignment vertical="center" wrapText="1"/>
    </xf>
    <xf numFmtId="0" fontId="17" fillId="10" borderId="5" xfId="0" applyFont="1" applyFill="1" applyBorder="1"/>
    <xf numFmtId="0" fontId="17" fillId="10" borderId="9" xfId="0" applyFont="1" applyFill="1" applyBorder="1"/>
    <xf numFmtId="0" fontId="3" fillId="10" borderId="9" xfId="0" applyFont="1" applyFill="1" applyBorder="1" applyProtection="1"/>
    <xf numFmtId="0" fontId="3" fillId="10" borderId="12" xfId="0" applyFont="1" applyFill="1" applyBorder="1" applyProtection="1"/>
    <xf numFmtId="49" fontId="3" fillId="0" borderId="0" xfId="4" applyNumberFormat="1" applyFont="1">
      <alignment vertical="center"/>
    </xf>
    <xf numFmtId="49" fontId="13" fillId="0" borderId="0" xfId="4" applyNumberFormat="1" applyFont="1">
      <alignment vertical="center"/>
    </xf>
    <xf numFmtId="49" fontId="7" fillId="0" borderId="34" xfId="4" applyNumberFormat="1" applyFont="1" applyBorder="1" applyAlignment="1">
      <alignment horizontal="center" vertical="center"/>
    </xf>
    <xf numFmtId="49" fontId="7" fillId="0" borderId="35" xfId="4" applyNumberFormat="1" applyFont="1" applyBorder="1" applyAlignment="1">
      <alignment horizontal="center" vertical="center"/>
    </xf>
    <xf numFmtId="49" fontId="35" fillId="0" borderId="36" xfId="4" applyNumberFormat="1" applyFont="1" applyBorder="1" applyAlignment="1">
      <alignment horizontal="left" vertical="center"/>
    </xf>
    <xf numFmtId="49" fontId="28" fillId="0" borderId="0" xfId="4" applyNumberFormat="1" applyFont="1">
      <alignment vertical="center"/>
    </xf>
    <xf numFmtId="49" fontId="7" fillId="0" borderId="37" xfId="4" applyNumberFormat="1" applyFont="1" applyBorder="1" applyAlignment="1">
      <alignment horizontal="center" vertical="center"/>
    </xf>
    <xf numFmtId="49" fontId="7" fillId="0" borderId="38" xfId="4" applyNumberFormat="1" applyFont="1" applyBorder="1" applyAlignment="1">
      <alignment horizontal="center" vertical="center"/>
    </xf>
    <xf numFmtId="49" fontId="35" fillId="0" borderId="39" xfId="4" applyNumberFormat="1" applyFont="1" applyBorder="1" applyAlignment="1">
      <alignment horizontal="left" vertical="center"/>
    </xf>
    <xf numFmtId="49" fontId="7" fillId="0" borderId="39" xfId="4" applyNumberFormat="1" applyFont="1" applyBorder="1" applyAlignment="1">
      <alignment horizontal="left" vertical="center"/>
    </xf>
    <xf numFmtId="49" fontId="7" fillId="0" borderId="40" xfId="4" applyNumberFormat="1" applyFont="1" applyBorder="1" applyAlignment="1">
      <alignment horizontal="left" vertical="center"/>
    </xf>
    <xf numFmtId="49" fontId="7" fillId="0" borderId="41" xfId="4" applyNumberFormat="1" applyFont="1" applyBorder="1" applyAlignment="1">
      <alignment horizontal="left" vertical="center"/>
    </xf>
    <xf numFmtId="49" fontId="7" fillId="0" borderId="42" xfId="4" applyNumberFormat="1" applyFont="1" applyBorder="1" applyAlignment="1">
      <alignment horizontal="left" vertical="center"/>
    </xf>
    <xf numFmtId="49" fontId="1" fillId="0" borderId="0" xfId="4" applyNumberFormat="1" applyFont="1" applyAlignment="1">
      <alignment horizontal="right" vertical="center"/>
    </xf>
    <xf numFmtId="49" fontId="1" fillId="0" borderId="0" xfId="4" applyNumberFormat="1" applyFont="1">
      <alignment vertical="center"/>
    </xf>
    <xf numFmtId="49" fontId="1" fillId="0" borderId="0" xfId="4" applyNumberFormat="1" applyFont="1" applyBorder="1">
      <alignment vertical="center"/>
    </xf>
    <xf numFmtId="49" fontId="1" fillId="0" borderId="0" xfId="4" applyNumberFormat="1" applyFont="1" applyBorder="1" applyAlignment="1">
      <alignment horizontal="right" vertical="center"/>
    </xf>
    <xf numFmtId="49" fontId="1" fillId="0" borderId="0" xfId="4" applyNumberFormat="1" applyFont="1" applyAlignment="1">
      <alignment horizontal="left" vertical="center" indent="1"/>
    </xf>
    <xf numFmtId="49" fontId="1" fillId="0" borderId="0" xfId="4" applyNumberFormat="1" applyFont="1" applyAlignment="1">
      <alignment horizontal="left" vertical="center"/>
    </xf>
    <xf numFmtId="49" fontId="3" fillId="0" borderId="0" xfId="4" applyNumberFormat="1" applyFont="1" applyBorder="1">
      <alignment vertical="center"/>
    </xf>
    <xf numFmtId="49" fontId="3" fillId="0" borderId="0" xfId="4" applyNumberFormat="1" applyFont="1" applyBorder="1" applyAlignment="1">
      <alignment horizontal="right" vertical="center"/>
    </xf>
    <xf numFmtId="49" fontId="3" fillId="0" borderId="0" xfId="4" applyNumberFormat="1" applyFont="1" applyBorder="1" applyAlignment="1">
      <alignment horizontal="left" vertical="center"/>
    </xf>
    <xf numFmtId="49" fontId="3" fillId="0" borderId="0" xfId="4" applyNumberFormat="1" applyFont="1" applyAlignment="1">
      <alignment horizontal="right" vertical="center"/>
    </xf>
    <xf numFmtId="49" fontId="3" fillId="0" borderId="0" xfId="4" applyNumberFormat="1" applyFont="1" applyFill="1" applyBorder="1">
      <alignment vertical="center"/>
    </xf>
    <xf numFmtId="49" fontId="3" fillId="0" borderId="0" xfId="4" applyNumberFormat="1" applyFont="1" applyFill="1" applyBorder="1" applyAlignment="1">
      <alignment horizontal="right" vertical="center"/>
    </xf>
    <xf numFmtId="49" fontId="3" fillId="0" borderId="0" xfId="4" applyNumberFormat="1" applyFont="1" applyFill="1" applyAlignment="1">
      <alignment horizontal="right" vertical="center"/>
    </xf>
    <xf numFmtId="49" fontId="37" fillId="0" borderId="0" xfId="4" applyNumberFormat="1" applyFont="1" applyFill="1" applyBorder="1" applyAlignment="1">
      <alignment horizontal="left" vertical="center"/>
    </xf>
    <xf numFmtId="49" fontId="3" fillId="0" borderId="0" xfId="4" applyNumberFormat="1" applyFont="1" applyFill="1">
      <alignment vertical="center"/>
    </xf>
    <xf numFmtId="49" fontId="38" fillId="0" borderId="0" xfId="4" applyNumberFormat="1" applyFont="1">
      <alignment vertical="center"/>
    </xf>
    <xf numFmtId="49" fontId="38" fillId="0" borderId="0" xfId="4" applyNumberFormat="1" applyFont="1" applyAlignment="1">
      <alignment horizontal="right" vertical="center"/>
    </xf>
    <xf numFmtId="49" fontId="39" fillId="0" borderId="2" xfId="5" applyNumberFormat="1" applyFont="1" applyBorder="1" applyAlignment="1" applyProtection="1">
      <alignment horizontal="left" vertical="center"/>
    </xf>
    <xf numFmtId="49" fontId="3" fillId="0" borderId="2" xfId="4" applyNumberFormat="1" applyFont="1" applyFill="1" applyBorder="1" applyAlignment="1">
      <alignment horizontal="left" vertical="center"/>
    </xf>
    <xf numFmtId="49" fontId="3" fillId="0" borderId="2" xfId="4" applyNumberFormat="1" applyFont="1" applyBorder="1" applyAlignment="1">
      <alignment horizontal="left" vertical="center"/>
    </xf>
    <xf numFmtId="49" fontId="3" fillId="0" borderId="2" xfId="4" applyNumberFormat="1" applyBorder="1" applyAlignment="1">
      <alignment horizontal="left" vertical="center"/>
    </xf>
    <xf numFmtId="0" fontId="3" fillId="0" borderId="2" xfId="4" applyNumberFormat="1" applyFont="1" applyBorder="1" applyAlignment="1">
      <alignment horizontal="left" vertical="center"/>
    </xf>
    <xf numFmtId="49" fontId="3" fillId="0" borderId="9" xfId="4" applyNumberFormat="1" applyFont="1" applyBorder="1" applyAlignment="1">
      <alignment horizontal="left" vertical="center"/>
    </xf>
    <xf numFmtId="49" fontId="15" fillId="0" borderId="0" xfId="4" applyNumberFormat="1" applyFont="1">
      <alignment vertical="center"/>
    </xf>
    <xf numFmtId="49" fontId="15" fillId="0" borderId="0" xfId="4" applyNumberFormat="1" applyFont="1" applyAlignment="1">
      <alignment horizontal="right" vertical="center"/>
    </xf>
    <xf numFmtId="49" fontId="13" fillId="3" borderId="0" xfId="4" applyNumberFormat="1" applyFont="1" applyFill="1">
      <alignment vertical="center"/>
    </xf>
    <xf numFmtId="49" fontId="8" fillId="3" borderId="0" xfId="4" applyNumberFormat="1" applyFont="1" applyFill="1">
      <alignment vertical="center"/>
    </xf>
    <xf numFmtId="49" fontId="13" fillId="0" borderId="8" xfId="4" applyNumberFormat="1" applyFont="1" applyBorder="1" applyAlignment="1">
      <alignment vertical="top"/>
    </xf>
    <xf numFmtId="49" fontId="13" fillId="0" borderId="0" xfId="4" applyNumberFormat="1" applyFont="1" applyAlignment="1">
      <alignment horizontal="right" vertical="top"/>
    </xf>
    <xf numFmtId="49" fontId="3" fillId="0" borderId="0" xfId="4" applyNumberFormat="1" applyAlignment="1">
      <alignment vertical="top"/>
    </xf>
    <xf numFmtId="0" fontId="15" fillId="9" borderId="0" xfId="6" applyFont="1" applyFill="1">
      <alignment vertical="center"/>
    </xf>
    <xf numFmtId="49" fontId="3" fillId="0" borderId="0" xfId="4" applyNumberFormat="1" applyFont="1" applyAlignment="1"/>
    <xf numFmtId="0" fontId="3" fillId="0" borderId="0" xfId="4" applyFont="1">
      <alignment vertical="center"/>
    </xf>
    <xf numFmtId="0" fontId="13" fillId="0" borderId="0" xfId="4" applyFont="1">
      <alignment vertical="center"/>
    </xf>
    <xf numFmtId="0" fontId="43" fillId="0" borderId="0" xfId="4" applyFont="1">
      <alignment vertical="center"/>
    </xf>
    <xf numFmtId="0" fontId="28" fillId="0" borderId="0" xfId="4" applyFont="1" applyBorder="1" applyAlignment="1">
      <alignment horizontal="left" vertical="center"/>
    </xf>
    <xf numFmtId="0" fontId="15" fillId="0" borderId="0" xfId="4" applyFont="1">
      <alignment vertical="center"/>
    </xf>
    <xf numFmtId="0" fontId="28" fillId="0" borderId="0" xfId="4" applyFont="1">
      <alignment vertical="center"/>
    </xf>
    <xf numFmtId="0" fontId="3" fillId="0" borderId="0" xfId="4" applyFont="1" applyBorder="1">
      <alignment vertical="center"/>
    </xf>
    <xf numFmtId="0" fontId="28" fillId="0" borderId="9" xfId="4" applyFont="1" applyBorder="1" applyAlignment="1">
      <alignment horizontal="left" vertical="center"/>
    </xf>
    <xf numFmtId="0" fontId="28" fillId="0" borderId="9" xfId="4" applyFont="1" applyBorder="1">
      <alignment vertical="center"/>
    </xf>
    <xf numFmtId="0" fontId="7" fillId="0" borderId="43" xfId="4" applyFont="1" applyBorder="1" applyAlignment="1">
      <alignment horizontal="center" vertical="center"/>
    </xf>
    <xf numFmtId="0" fontId="7" fillId="0" borderId="44" xfId="4" applyFont="1" applyBorder="1" applyAlignment="1">
      <alignment horizontal="center" vertical="center"/>
    </xf>
    <xf numFmtId="0" fontId="35" fillId="0" borderId="45" xfId="4" applyFont="1" applyBorder="1" applyAlignment="1">
      <alignment horizontal="left" vertical="center"/>
    </xf>
    <xf numFmtId="0" fontId="7" fillId="0" borderId="46" xfId="4" applyFont="1" applyBorder="1" applyAlignment="1">
      <alignment horizontal="center" vertical="center"/>
    </xf>
    <xf numFmtId="0" fontId="7" fillId="0" borderId="38" xfId="4" applyFont="1" applyBorder="1" applyAlignment="1">
      <alignment horizontal="center" vertical="center"/>
    </xf>
    <xf numFmtId="0" fontId="35" fillId="0" borderId="47" xfId="4" applyFont="1" applyBorder="1" applyAlignment="1">
      <alignment horizontal="left" vertical="center"/>
    </xf>
    <xf numFmtId="49" fontId="44" fillId="0" borderId="47" xfId="4" applyNumberFormat="1" applyFont="1" applyBorder="1" applyAlignment="1">
      <alignment horizontal="left" vertical="center"/>
    </xf>
    <xf numFmtId="0" fontId="7" fillId="0" borderId="48" xfId="4" applyFont="1" applyBorder="1" applyAlignment="1">
      <alignment horizontal="left" vertical="center"/>
    </xf>
    <xf numFmtId="0" fontId="7" fillId="0" borderId="49" xfId="4" applyFont="1" applyBorder="1" applyAlignment="1">
      <alignment horizontal="left" vertical="center"/>
    </xf>
    <xf numFmtId="0" fontId="7" fillId="0" borderId="50" xfId="4" applyFont="1" applyBorder="1" applyAlignment="1">
      <alignment horizontal="left" vertical="center"/>
    </xf>
    <xf numFmtId="0" fontId="28" fillId="0" borderId="0" xfId="4" applyFont="1" applyAlignment="1">
      <alignment horizontal="right" vertical="center"/>
    </xf>
    <xf numFmtId="0" fontId="3" fillId="0" borderId="8" xfId="4" applyFont="1" applyBorder="1" applyAlignment="1">
      <alignment horizontal="left" vertical="center"/>
    </xf>
    <xf numFmtId="0" fontId="3" fillId="0" borderId="8" xfId="4" applyFont="1" applyBorder="1" applyAlignment="1">
      <alignment horizontal="left" vertical="center" wrapText="1"/>
    </xf>
    <xf numFmtId="9" fontId="3" fillId="0" borderId="8" xfId="4" applyNumberFormat="1" applyFont="1" applyBorder="1">
      <alignment vertical="center"/>
    </xf>
    <xf numFmtId="0" fontId="7" fillId="0" borderId="8" xfId="4" applyFont="1" applyBorder="1" applyAlignment="1">
      <alignment vertical="center" shrinkToFit="1"/>
    </xf>
    <xf numFmtId="0" fontId="3" fillId="0" borderId="8" xfId="4" applyFont="1" applyBorder="1">
      <alignment vertical="center"/>
    </xf>
    <xf numFmtId="0" fontId="3" fillId="0" borderId="8" xfId="4" applyFont="1" applyBorder="1" applyAlignment="1">
      <alignment horizontal="center" vertical="center"/>
    </xf>
    <xf numFmtId="0" fontId="3" fillId="0" borderId="0" xfId="4" applyFont="1" applyBorder="1" applyAlignment="1">
      <alignment horizontal="left" vertical="center"/>
    </xf>
    <xf numFmtId="0" fontId="45" fillId="0" borderId="3" xfId="4" applyNumberFormat="1" applyFont="1" applyFill="1" applyBorder="1" applyAlignment="1">
      <alignment vertical="center"/>
    </xf>
    <xf numFmtId="0" fontId="3" fillId="0" borderId="30" xfId="4" applyNumberFormat="1" applyFont="1" applyFill="1" applyBorder="1" applyAlignment="1">
      <alignment horizontal="center" vertical="center"/>
    </xf>
    <xf numFmtId="0" fontId="7" fillId="0" borderId="12" xfId="4" applyNumberFormat="1" applyFont="1" applyFill="1" applyBorder="1" applyAlignment="1">
      <alignment horizontal="center" vertical="center" shrinkToFit="1"/>
    </xf>
    <xf numFmtId="0" fontId="7" fillId="0" borderId="30" xfId="4" applyNumberFormat="1" applyFont="1" applyFill="1" applyBorder="1" applyAlignment="1">
      <alignment horizontal="center" vertical="center" wrapText="1"/>
    </xf>
    <xf numFmtId="49" fontId="7" fillId="0" borderId="30" xfId="4" applyNumberFormat="1" applyFont="1" applyFill="1" applyBorder="1" applyAlignment="1">
      <alignment horizontal="center" vertical="center" wrapText="1"/>
    </xf>
    <xf numFmtId="0" fontId="3" fillId="0" borderId="51" xfId="4" applyNumberFormat="1" applyFont="1" applyFill="1" applyBorder="1" applyAlignment="1">
      <alignment horizontal="right" vertical="center"/>
    </xf>
    <xf numFmtId="0" fontId="3" fillId="0" borderId="3" xfId="4" applyNumberFormat="1" applyFont="1" applyFill="1" applyBorder="1" applyAlignment="1">
      <alignment vertical="center"/>
    </xf>
    <xf numFmtId="0" fontId="3" fillId="0" borderId="3" xfId="4" applyNumberFormat="1" applyFont="1" applyFill="1" applyBorder="1" applyAlignment="1">
      <alignment horizontal="left" vertical="center"/>
    </xf>
    <xf numFmtId="0" fontId="3" fillId="0" borderId="12" xfId="4" applyNumberFormat="1" applyFont="1" applyFill="1" applyBorder="1" applyAlignment="1">
      <alignment horizontal="left" vertical="center"/>
    </xf>
    <xf numFmtId="0" fontId="3" fillId="0" borderId="12" xfId="4" applyNumberFormat="1" applyFont="1" applyFill="1" applyBorder="1" applyAlignment="1">
      <alignment vertical="center"/>
    </xf>
    <xf numFmtId="0" fontId="3" fillId="0" borderId="3" xfId="4" applyNumberFormat="1" applyFont="1" applyBorder="1" applyAlignment="1">
      <alignment horizontal="center" vertical="center" wrapText="1"/>
    </xf>
    <xf numFmtId="0" fontId="7" fillId="0" borderId="51" xfId="4" applyNumberFormat="1" applyFont="1" applyBorder="1" applyAlignment="1">
      <alignment horizontal="center" vertical="center" wrapText="1"/>
    </xf>
    <xf numFmtId="0" fontId="13" fillId="3" borderId="0" xfId="4" applyFont="1" applyFill="1">
      <alignment vertical="center"/>
    </xf>
    <xf numFmtId="0" fontId="33" fillId="3" borderId="0" xfId="4" applyFont="1" applyFill="1">
      <alignment vertical="center"/>
    </xf>
    <xf numFmtId="0" fontId="1" fillId="0" borderId="0" xfId="4" applyFont="1">
      <alignment vertical="center"/>
    </xf>
    <xf numFmtId="0" fontId="1" fillId="0" borderId="0" xfId="4" applyFont="1" applyBorder="1">
      <alignment vertical="center"/>
    </xf>
    <xf numFmtId="0" fontId="1" fillId="0" borderId="0" xfId="4" applyFont="1" applyBorder="1" applyAlignment="1">
      <alignment horizontal="right" vertical="center"/>
    </xf>
    <xf numFmtId="0" fontId="1" fillId="0" borderId="0" xfId="4" applyFont="1" applyAlignment="1">
      <alignment horizontal="left" vertical="center" indent="1"/>
    </xf>
    <xf numFmtId="0" fontId="1" fillId="0" borderId="0" xfId="4" applyFont="1" applyAlignment="1">
      <alignment horizontal="left" vertical="center"/>
    </xf>
    <xf numFmtId="0" fontId="7" fillId="0" borderId="0" xfId="4" quotePrefix="1" applyFont="1" applyBorder="1">
      <alignment vertical="center"/>
    </xf>
    <xf numFmtId="0" fontId="3" fillId="0" borderId="0" xfId="4" applyFont="1" applyBorder="1" applyAlignment="1">
      <alignment horizontal="right" vertical="center"/>
    </xf>
    <xf numFmtId="0" fontId="13" fillId="0" borderId="0" xfId="4" applyNumberFormat="1" applyFont="1" applyBorder="1" applyAlignment="1">
      <alignment horizontal="left" vertical="center"/>
    </xf>
    <xf numFmtId="0" fontId="46" fillId="0" borderId="0" xfId="4" applyFont="1" applyAlignment="1">
      <alignment horizontal="right" vertical="center"/>
    </xf>
    <xf numFmtId="0" fontId="3" fillId="0" borderId="0" xfId="4" applyFont="1" applyBorder="1" applyAlignment="1">
      <alignment vertical="center"/>
    </xf>
    <xf numFmtId="177" fontId="3" fillId="0" borderId="0" xfId="4" applyNumberFormat="1" applyFont="1" applyBorder="1" applyAlignment="1">
      <alignment horizontal="left" vertical="center"/>
    </xf>
    <xf numFmtId="0" fontId="38" fillId="0" borderId="0" xfId="4" applyFont="1">
      <alignment vertical="center"/>
    </xf>
    <xf numFmtId="0" fontId="39" fillId="0" borderId="0" xfId="5" applyFont="1" applyBorder="1" applyAlignment="1" applyProtection="1">
      <alignment horizontal="left" vertical="center"/>
    </xf>
    <xf numFmtId="0" fontId="38" fillId="0" borderId="0" xfId="4" applyFont="1" applyBorder="1" applyAlignment="1">
      <alignment horizontal="right" vertical="center"/>
    </xf>
    <xf numFmtId="0" fontId="3" fillId="0" borderId="0" xfId="4" applyFont="1" applyFill="1" applyBorder="1" applyAlignment="1">
      <alignment horizontal="left" vertical="center"/>
    </xf>
    <xf numFmtId="0" fontId="3" fillId="0" borderId="0" xfId="4" quotePrefix="1" applyFont="1" applyBorder="1" applyAlignment="1">
      <alignment horizontal="left" vertical="center"/>
    </xf>
    <xf numFmtId="0" fontId="1" fillId="0" borderId="0" xfId="4" applyFont="1" applyFill="1" applyBorder="1" applyAlignment="1">
      <alignment horizontal="left" vertical="center"/>
    </xf>
    <xf numFmtId="0" fontId="1" fillId="0" borderId="0" xfId="4" applyFont="1" applyBorder="1" applyAlignment="1">
      <alignment horizontal="left" vertical="center"/>
    </xf>
    <xf numFmtId="49" fontId="46" fillId="0" borderId="9" xfId="4" applyNumberFormat="1" applyFont="1" applyBorder="1" applyAlignment="1">
      <alignment horizontal="left" vertical="top"/>
    </xf>
    <xf numFmtId="0" fontId="46" fillId="0" borderId="0" xfId="4" applyFont="1" applyAlignment="1">
      <alignment horizontal="right" vertical="top"/>
    </xf>
    <xf numFmtId="0" fontId="46" fillId="0" borderId="0" xfId="4" applyFont="1" applyBorder="1" applyAlignment="1">
      <alignment horizontal="left" vertical="center"/>
    </xf>
    <xf numFmtId="0" fontId="3" fillId="0" borderId="0" xfId="4" applyBorder="1" applyAlignment="1">
      <alignment horizontal="left" vertical="center"/>
    </xf>
    <xf numFmtId="0" fontId="16" fillId="0" borderId="0" xfId="4" applyFont="1" applyBorder="1" applyAlignment="1">
      <alignment horizontal="left" vertical="center"/>
    </xf>
    <xf numFmtId="0" fontId="15" fillId="0" borderId="0" xfId="4" applyFont="1" applyBorder="1" applyAlignment="1">
      <alignment horizontal="left" vertical="center"/>
    </xf>
    <xf numFmtId="0" fontId="15" fillId="0" borderId="0" xfId="4" applyFont="1" applyBorder="1" applyAlignment="1">
      <alignment horizontal="right" vertical="center"/>
    </xf>
    <xf numFmtId="177" fontId="37" fillId="0" borderId="9" xfId="4" applyNumberFormat="1" applyFont="1" applyBorder="1" applyAlignment="1">
      <alignment horizontal="left" vertical="top"/>
    </xf>
    <xf numFmtId="0" fontId="15" fillId="0" borderId="0" xfId="4" applyFont="1" applyBorder="1" applyAlignment="1">
      <alignment vertical="center"/>
    </xf>
    <xf numFmtId="0" fontId="39" fillId="0" borderId="0" xfId="5" applyFont="1" applyAlignment="1" applyProtection="1">
      <alignment vertical="center"/>
    </xf>
    <xf numFmtId="0" fontId="15" fillId="0" borderId="0" xfId="4" applyFont="1" applyAlignment="1">
      <alignment horizontal="right" vertical="center"/>
    </xf>
    <xf numFmtId="0" fontId="3" fillId="0" borderId="0" xfId="4" applyFont="1" applyAlignment="1">
      <alignment horizontal="left" vertical="center"/>
    </xf>
    <xf numFmtId="0" fontId="8" fillId="11" borderId="1" xfId="0" applyFont="1" applyFill="1" applyBorder="1" applyAlignment="1" applyProtection="1">
      <alignment horizontal="left" vertical="top"/>
    </xf>
    <xf numFmtId="0" fontId="8" fillId="11" borderId="2" xfId="0" applyFont="1" applyFill="1" applyBorder="1" applyAlignment="1" applyProtection="1">
      <alignment horizontal="left" vertical="top"/>
    </xf>
    <xf numFmtId="0" fontId="17" fillId="11" borderId="2" xfId="0" applyFont="1" applyFill="1" applyBorder="1"/>
    <xf numFmtId="0" fontId="8" fillId="11" borderId="3" xfId="0" applyFont="1" applyFill="1" applyBorder="1" applyAlignment="1" applyProtection="1">
      <alignment horizontal="left" vertical="top"/>
    </xf>
    <xf numFmtId="0" fontId="0" fillId="2" borderId="0" xfId="0" applyFont="1" applyFill="1" applyBorder="1"/>
    <xf numFmtId="0" fontId="0" fillId="2" borderId="0" xfId="0" applyFont="1" applyFill="1" applyBorder="1" applyProtection="1">
      <protection locked="0"/>
    </xf>
    <xf numFmtId="0" fontId="17" fillId="2" borderId="0" xfId="0" applyFont="1" applyFill="1" applyBorder="1" applyProtection="1">
      <protection locked="0"/>
    </xf>
    <xf numFmtId="0" fontId="1" fillId="2" borderId="0" xfId="0" applyFont="1" applyFill="1" applyBorder="1"/>
    <xf numFmtId="0" fontId="15" fillId="2" borderId="4" xfId="0" applyFont="1" applyFill="1" applyBorder="1"/>
    <xf numFmtId="0" fontId="1" fillId="0" borderId="0" xfId="0" applyFont="1" applyBorder="1"/>
    <xf numFmtId="0" fontId="13" fillId="0" borderId="0" xfId="0" applyFont="1" applyFill="1" applyBorder="1"/>
    <xf numFmtId="0" fontId="1" fillId="0" borderId="0" xfId="0" applyFont="1" applyProtection="1">
      <protection locked="0"/>
    </xf>
    <xf numFmtId="0" fontId="13" fillId="0" borderId="0" xfId="0" applyFont="1" applyFill="1" applyProtection="1">
      <protection locked="0"/>
    </xf>
    <xf numFmtId="0" fontId="13" fillId="2" borderId="0" xfId="0" applyFont="1" applyFill="1" applyBorder="1" applyAlignment="1">
      <alignment vertical="center"/>
    </xf>
    <xf numFmtId="0" fontId="1" fillId="2" borderId="0" xfId="0" applyFont="1" applyFill="1" applyBorder="1" applyAlignment="1">
      <alignment vertical="center"/>
    </xf>
    <xf numFmtId="0" fontId="17" fillId="2" borderId="0" xfId="0" applyFont="1" applyFill="1" applyBorder="1" applyAlignment="1">
      <alignment vertical="center"/>
    </xf>
    <xf numFmtId="0" fontId="13" fillId="2" borderId="0" xfId="0" applyFont="1" applyFill="1" applyBorder="1" applyAlignment="1" applyProtection="1">
      <alignment horizontal="left" vertical="center"/>
    </xf>
    <xf numFmtId="0" fontId="17" fillId="2" borderId="0" xfId="0" applyFont="1" applyFill="1" applyBorder="1" applyAlignment="1">
      <alignment horizontal="center"/>
    </xf>
    <xf numFmtId="0" fontId="17" fillId="2" borderId="7" xfId="0" applyFont="1" applyFill="1" applyBorder="1"/>
    <xf numFmtId="0" fontId="17" fillId="0" borderId="8" xfId="0" applyFont="1" applyBorder="1"/>
    <xf numFmtId="0" fontId="18" fillId="2" borderId="8" xfId="0" applyFont="1" applyFill="1" applyBorder="1"/>
    <xf numFmtId="0" fontId="23" fillId="2" borderId="8" xfId="0" applyFont="1" applyFill="1" applyBorder="1"/>
    <xf numFmtId="0" fontId="23" fillId="2" borderId="10" xfId="0" applyFont="1" applyFill="1" applyBorder="1"/>
    <xf numFmtId="0" fontId="1" fillId="10" borderId="0" xfId="0" applyFont="1" applyFill="1" applyBorder="1"/>
    <xf numFmtId="0" fontId="17" fillId="0" borderId="0" xfId="0" applyFont="1" applyBorder="1"/>
    <xf numFmtId="0" fontId="0" fillId="2" borderId="0" xfId="0" applyFill="1" applyBorder="1"/>
    <xf numFmtId="0" fontId="13" fillId="2" borderId="9" xfId="0" applyFont="1" applyFill="1" applyBorder="1"/>
    <xf numFmtId="0" fontId="13" fillId="2" borderId="9" xfId="0" applyFont="1" applyFill="1" applyBorder="1" applyAlignment="1">
      <alignment vertical="top"/>
    </xf>
    <xf numFmtId="0" fontId="17" fillId="2" borderId="4" xfId="0" applyFont="1" applyFill="1" applyBorder="1" applyProtection="1"/>
    <xf numFmtId="0" fontId="13" fillId="2" borderId="0" xfId="0" applyFont="1" applyFill="1" applyBorder="1" applyAlignment="1" applyProtection="1">
      <alignment vertical="top"/>
    </xf>
    <xf numFmtId="0" fontId="13" fillId="2" borderId="5" xfId="0" applyFont="1" applyFill="1" applyBorder="1" applyProtection="1"/>
    <xf numFmtId="0" fontId="15" fillId="2" borderId="11" xfId="0" applyFont="1" applyFill="1" applyBorder="1"/>
    <xf numFmtId="0" fontId="17" fillId="2" borderId="9" xfId="0" applyFont="1" applyFill="1" applyBorder="1" applyProtection="1"/>
    <xf numFmtId="0" fontId="13" fillId="2" borderId="12" xfId="0" applyFont="1" applyFill="1" applyBorder="1" applyProtection="1"/>
    <xf numFmtId="0" fontId="0" fillId="2" borderId="4" xfId="0" applyFont="1" applyFill="1" applyBorder="1" applyAlignment="1" applyProtection="1">
      <alignment horizontal="left" vertical="top"/>
      <protection locked="0"/>
    </xf>
    <xf numFmtId="0" fontId="0" fillId="2" borderId="0" xfId="0" applyFont="1" applyFill="1" applyBorder="1" applyAlignment="1" applyProtection="1">
      <alignment horizontal="left" vertical="top"/>
      <protection locked="0"/>
    </xf>
    <xf numFmtId="0" fontId="0" fillId="2" borderId="5" xfId="0" applyFont="1" applyFill="1" applyBorder="1" applyAlignment="1" applyProtection="1">
      <alignment horizontal="left" vertical="top"/>
      <protection locked="0"/>
    </xf>
    <xf numFmtId="0" fontId="0" fillId="2" borderId="11" xfId="0" applyFont="1" applyFill="1" applyBorder="1" applyAlignment="1" applyProtection="1">
      <alignment horizontal="left" vertical="top"/>
      <protection locked="0"/>
    </xf>
    <xf numFmtId="0" fontId="0" fillId="2" borderId="9" xfId="0" applyFont="1" applyFill="1" applyBorder="1" applyAlignment="1" applyProtection="1">
      <alignment horizontal="left" vertical="top"/>
      <protection locked="0"/>
    </xf>
    <xf numFmtId="0" fontId="0" fillId="2" borderId="12" xfId="0" applyFont="1" applyFill="1" applyBorder="1" applyAlignment="1" applyProtection="1">
      <alignment horizontal="left" vertical="top"/>
      <protection locked="0"/>
    </xf>
    <xf numFmtId="0" fontId="30" fillId="10" borderId="0" xfId="2" applyFont="1" applyFill="1" applyBorder="1" applyAlignment="1" applyProtection="1">
      <protection locked="0"/>
    </xf>
    <xf numFmtId="0" fontId="3" fillId="10" borderId="0" xfId="0" applyFont="1" applyFill="1" applyBorder="1" applyAlignment="1" applyProtection="1">
      <alignment vertical="top" wrapText="1"/>
    </xf>
    <xf numFmtId="0" fontId="3" fillId="10" borderId="5" xfId="0" applyFont="1" applyFill="1" applyBorder="1" applyAlignment="1" applyProtection="1">
      <alignment vertical="top" wrapText="1"/>
    </xf>
    <xf numFmtId="0" fontId="0" fillId="10" borderId="0" xfId="0" applyFill="1" applyBorder="1" applyAlignment="1">
      <alignment vertical="top"/>
    </xf>
    <xf numFmtId="0" fontId="0" fillId="10" borderId="5" xfId="0" applyFill="1" applyBorder="1" applyAlignment="1">
      <alignment vertical="top"/>
    </xf>
    <xf numFmtId="0" fontId="0" fillId="10" borderId="0" xfId="0" applyFill="1" applyBorder="1" applyAlignment="1"/>
    <xf numFmtId="0" fontId="0" fillId="10" borderId="5" xfId="0" applyFill="1" applyBorder="1" applyAlignment="1"/>
    <xf numFmtId="0" fontId="3" fillId="10" borderId="0" xfId="0" applyFont="1" applyFill="1" applyBorder="1" applyAlignment="1" applyProtection="1">
      <alignment vertical="center" wrapText="1"/>
    </xf>
    <xf numFmtId="0" fontId="3" fillId="10" borderId="5" xfId="0" applyFont="1" applyFill="1" applyBorder="1" applyAlignment="1" applyProtection="1">
      <alignment vertical="center" wrapText="1"/>
    </xf>
    <xf numFmtId="0" fontId="10" fillId="2" borderId="0" xfId="0" applyFont="1" applyFill="1" applyBorder="1" applyAlignment="1">
      <alignment horizontal="left" vertical="center"/>
    </xf>
    <xf numFmtId="0" fontId="25" fillId="0" borderId="13" xfId="0" applyFont="1" applyBorder="1" applyAlignment="1" applyProtection="1">
      <alignment horizontal="left" vertical="center" wrapText="1"/>
    </xf>
    <xf numFmtId="0" fontId="25" fillId="0" borderId="14" xfId="0" applyFont="1" applyBorder="1" applyAlignment="1" applyProtection="1">
      <alignment horizontal="left" vertical="center" wrapText="1"/>
    </xf>
    <xf numFmtId="0" fontId="25" fillId="0" borderId="15" xfId="0" applyFont="1" applyBorder="1" applyAlignment="1" applyProtection="1">
      <alignment horizontal="left" vertical="center" wrapText="1"/>
    </xf>
    <xf numFmtId="0" fontId="7" fillId="0" borderId="16" xfId="0" applyFont="1" applyBorder="1" applyAlignment="1" applyProtection="1">
      <alignment horizontal="center" vertical="center" wrapText="1"/>
      <protection locked="0"/>
    </xf>
    <xf numFmtId="0" fontId="25" fillId="2" borderId="4" xfId="0" applyFont="1" applyFill="1" applyBorder="1" applyAlignment="1" applyProtection="1">
      <alignment horizontal="left" vertical="center"/>
    </xf>
    <xf numFmtId="0" fontId="25" fillId="2" borderId="0" xfId="0" applyFont="1" applyFill="1" applyBorder="1" applyAlignment="1" applyProtection="1">
      <alignment horizontal="left" vertical="center"/>
    </xf>
    <xf numFmtId="0" fontId="25" fillId="2" borderId="5" xfId="0" applyFont="1" applyFill="1" applyBorder="1" applyAlignment="1" applyProtection="1">
      <alignment horizontal="left" vertical="center"/>
    </xf>
    <xf numFmtId="0" fontId="25" fillId="2" borderId="11" xfId="0" applyFont="1" applyFill="1" applyBorder="1" applyAlignment="1" applyProtection="1">
      <alignment horizontal="left" vertical="center"/>
    </xf>
    <xf numFmtId="0" fontId="25" fillId="2" borderId="9" xfId="0" applyFont="1" applyFill="1" applyBorder="1" applyAlignment="1" applyProtection="1">
      <alignment horizontal="left" vertical="center"/>
    </xf>
    <xf numFmtId="0" fontId="25" fillId="2" borderId="12" xfId="0" applyFont="1" applyFill="1" applyBorder="1" applyAlignment="1" applyProtection="1">
      <alignment horizontal="left" vertical="center"/>
    </xf>
    <xf numFmtId="0" fontId="25" fillId="0" borderId="17" xfId="0" applyFont="1" applyBorder="1" applyAlignment="1" applyProtection="1">
      <alignment horizontal="left" vertical="center" wrapText="1"/>
    </xf>
    <xf numFmtId="0" fontId="25" fillId="0" borderId="18" xfId="0" applyFont="1" applyBorder="1" applyAlignment="1" applyProtection="1">
      <alignment horizontal="left" vertical="center" wrapText="1"/>
    </xf>
    <xf numFmtId="0" fontId="25" fillId="0" borderId="19" xfId="0" applyFont="1" applyBorder="1" applyAlignment="1" applyProtection="1">
      <alignment horizontal="left" vertical="center" wrapText="1"/>
    </xf>
    <xf numFmtId="0" fontId="25" fillId="0" borderId="20" xfId="0" applyFont="1" applyBorder="1" applyAlignment="1" applyProtection="1">
      <alignment horizontal="left" vertical="center" wrapText="1"/>
    </xf>
    <xf numFmtId="0" fontId="25" fillId="0" borderId="21" xfId="0" applyFont="1" applyBorder="1" applyAlignment="1" applyProtection="1">
      <alignment horizontal="left" vertical="center" wrapText="1"/>
    </xf>
    <xf numFmtId="0" fontId="25" fillId="0" borderId="22" xfId="0" applyFont="1" applyBorder="1" applyAlignment="1" applyProtection="1">
      <alignment horizontal="left" vertical="center" wrapText="1"/>
    </xf>
    <xf numFmtId="0" fontId="3" fillId="2" borderId="4" xfId="0" applyFont="1" applyFill="1" applyBorder="1" applyAlignment="1" applyProtection="1">
      <alignment horizontal="left" vertical="center"/>
    </xf>
    <xf numFmtId="0" fontId="3" fillId="2" borderId="0" xfId="0" applyFont="1" applyFill="1" applyBorder="1" applyAlignment="1" applyProtection="1">
      <alignment horizontal="left" vertical="center"/>
    </xf>
    <xf numFmtId="0" fontId="3" fillId="2" borderId="11" xfId="0" applyFont="1" applyFill="1" applyBorder="1" applyAlignment="1" applyProtection="1">
      <alignment horizontal="center" vertical="center"/>
    </xf>
    <xf numFmtId="0" fontId="3" fillId="2" borderId="9" xfId="0" applyFont="1" applyFill="1" applyBorder="1" applyAlignment="1" applyProtection="1">
      <alignment horizontal="center" vertical="center"/>
    </xf>
    <xf numFmtId="0" fontId="3" fillId="2" borderId="12" xfId="0" applyFont="1" applyFill="1" applyBorder="1" applyAlignment="1" applyProtection="1">
      <alignment horizontal="center" vertical="center"/>
    </xf>
    <xf numFmtId="0" fontId="7" fillId="0" borderId="23" xfId="0" applyFont="1" applyBorder="1" applyAlignment="1" applyProtection="1">
      <alignment horizontal="center" vertical="center" wrapText="1"/>
      <protection locked="0"/>
    </xf>
    <xf numFmtId="0" fontId="3" fillId="0" borderId="23" xfId="0" applyFont="1" applyFill="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3" fillId="0" borderId="23" xfId="0" applyFont="1" applyBorder="1" applyAlignment="1" applyProtection="1">
      <alignment vertical="center"/>
      <protection locked="0"/>
    </xf>
    <xf numFmtId="0" fontId="7" fillId="0" borderId="20" xfId="0" applyFont="1" applyBorder="1" applyAlignment="1" applyProtection="1">
      <alignment horizontal="center" vertical="center" wrapText="1"/>
      <protection locked="0"/>
    </xf>
    <xf numFmtId="0" fontId="7" fillId="0" borderId="21" xfId="0" applyFont="1" applyBorder="1" applyAlignment="1" applyProtection="1">
      <alignment horizontal="center" vertical="center" wrapText="1"/>
      <protection locked="0"/>
    </xf>
    <xf numFmtId="0" fontId="7" fillId="0" borderId="22" xfId="0" applyFont="1" applyBorder="1" applyAlignment="1" applyProtection="1">
      <alignment horizontal="center" vertical="center" wrapText="1"/>
      <protection locked="0"/>
    </xf>
    <xf numFmtId="49" fontId="3" fillId="0" borderId="13" xfId="0" applyNumberFormat="1" applyFont="1" applyBorder="1" applyAlignment="1" applyProtection="1">
      <alignment vertical="center" shrinkToFit="1"/>
      <protection locked="0"/>
    </xf>
    <xf numFmtId="49" fontId="3" fillId="0" borderId="14" xfId="0" applyNumberFormat="1" applyFont="1" applyBorder="1" applyAlignment="1" applyProtection="1">
      <alignment vertical="center" shrinkToFit="1"/>
      <protection locked="0"/>
    </xf>
    <xf numFmtId="49" fontId="3" fillId="0" borderId="15" xfId="0" applyNumberFormat="1" applyFont="1" applyBorder="1" applyAlignment="1" applyProtection="1">
      <alignment vertical="center" shrinkToFit="1"/>
      <protection locked="0"/>
    </xf>
    <xf numFmtId="0" fontId="3" fillId="2" borderId="4"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3" fillId="0" borderId="24" xfId="0" applyFont="1" applyBorder="1" applyAlignment="1" applyProtection="1">
      <alignment vertical="center"/>
      <protection locked="0"/>
    </xf>
    <xf numFmtId="49" fontId="3" fillId="0" borderId="20" xfId="0" applyNumberFormat="1" applyFont="1" applyBorder="1" applyAlignment="1" applyProtection="1">
      <alignment vertical="center" shrinkToFit="1"/>
      <protection locked="0"/>
    </xf>
    <xf numFmtId="49" fontId="3" fillId="0" borderId="21" xfId="0" applyNumberFormat="1" applyFont="1" applyBorder="1" applyAlignment="1" applyProtection="1">
      <alignment vertical="center" shrinkToFit="1"/>
      <protection locked="0"/>
    </xf>
    <xf numFmtId="49" fontId="3" fillId="0" borderId="22" xfId="0" applyNumberFormat="1" applyFont="1" applyBorder="1" applyAlignment="1" applyProtection="1">
      <alignment vertical="center" shrinkToFit="1"/>
      <protection locked="0"/>
    </xf>
    <xf numFmtId="0" fontId="17" fillId="2" borderId="8" xfId="0" applyFont="1" applyFill="1" applyBorder="1" applyAlignment="1" applyProtection="1">
      <alignment horizontal="left" vertical="center"/>
      <protection locked="0"/>
    </xf>
    <xf numFmtId="0" fontId="29" fillId="11" borderId="7" xfId="0" applyFont="1" applyFill="1" applyBorder="1" applyAlignment="1" applyProtection="1">
      <alignment vertical="center"/>
      <protection locked="0"/>
    </xf>
    <xf numFmtId="0" fontId="29" fillId="11" borderId="8" xfId="0" applyFont="1" applyFill="1" applyBorder="1" applyAlignment="1" applyProtection="1">
      <alignment vertical="center"/>
      <protection locked="0"/>
    </xf>
    <xf numFmtId="0" fontId="29" fillId="11" borderId="10" xfId="0" applyFont="1" applyFill="1" applyBorder="1" applyAlignment="1" applyProtection="1">
      <alignment vertical="center"/>
      <protection locked="0"/>
    </xf>
    <xf numFmtId="0" fontId="8" fillId="11" borderId="1" xfId="1" applyFont="1" applyFill="1" applyBorder="1" applyAlignment="1" applyProtection="1">
      <alignment vertical="center" wrapText="1"/>
    </xf>
    <xf numFmtId="0" fontId="8" fillId="11" borderId="2" xfId="1" applyFont="1" applyFill="1" applyBorder="1" applyAlignment="1" applyProtection="1">
      <alignment vertical="center" wrapText="1"/>
    </xf>
    <xf numFmtId="0" fontId="8" fillId="11" borderId="3" xfId="1" applyFont="1" applyFill="1" applyBorder="1" applyAlignment="1" applyProtection="1">
      <alignment vertical="center" wrapText="1"/>
    </xf>
    <xf numFmtId="0" fontId="3" fillId="0" borderId="23" xfId="0" applyFont="1" applyBorder="1" applyAlignment="1" applyProtection="1">
      <alignment horizontal="center" vertical="center"/>
    </xf>
    <xf numFmtId="14" fontId="3" fillId="0" borderId="23" xfId="0" applyNumberFormat="1" applyFont="1" applyBorder="1" applyAlignment="1" applyProtection="1">
      <alignment horizontal="left" vertical="center" shrinkToFit="1"/>
      <protection locked="0"/>
    </xf>
    <xf numFmtId="0" fontId="3" fillId="0" borderId="23" xfId="0" applyNumberFormat="1" applyFont="1" applyBorder="1" applyAlignment="1" applyProtection="1">
      <alignment horizontal="left" vertical="center" shrinkToFit="1"/>
      <protection locked="0"/>
    </xf>
    <xf numFmtId="14" fontId="3" fillId="0" borderId="17" xfId="0" applyNumberFormat="1" applyFont="1" applyBorder="1" applyAlignment="1" applyProtection="1">
      <alignment horizontal="left" vertical="center" shrinkToFit="1"/>
      <protection locked="0"/>
    </xf>
    <xf numFmtId="0" fontId="3" fillId="0" borderId="18" xfId="0" applyNumberFormat="1" applyFont="1" applyBorder="1" applyAlignment="1" applyProtection="1">
      <alignment horizontal="left" vertical="center" shrinkToFit="1"/>
      <protection locked="0"/>
    </xf>
    <xf numFmtId="0" fontId="3" fillId="0" borderId="19" xfId="0" applyNumberFormat="1" applyFont="1" applyBorder="1" applyAlignment="1" applyProtection="1">
      <alignment horizontal="left" vertical="center" shrinkToFit="1"/>
      <protection locked="0"/>
    </xf>
    <xf numFmtId="0" fontId="3" fillId="2" borderId="28" xfId="0" applyFont="1" applyFill="1" applyBorder="1" applyAlignment="1">
      <alignment vertical="center"/>
    </xf>
    <xf numFmtId="0" fontId="3" fillId="2" borderId="16" xfId="0" applyFont="1" applyFill="1" applyBorder="1" applyAlignment="1">
      <alignment vertical="center"/>
    </xf>
    <xf numFmtId="0" fontId="3" fillId="2" borderId="4" xfId="0" applyFont="1" applyFill="1" applyBorder="1" applyAlignment="1">
      <alignment horizontal="left" vertical="center"/>
    </xf>
    <xf numFmtId="0" fontId="3" fillId="2" borderId="0" xfId="0" applyFont="1" applyFill="1" applyBorder="1" applyAlignment="1">
      <alignment horizontal="left" vertical="center"/>
    </xf>
    <xf numFmtId="0" fontId="3" fillId="2" borderId="5" xfId="0" applyFont="1" applyFill="1" applyBorder="1" applyAlignment="1">
      <alignment horizontal="left" vertical="center"/>
    </xf>
    <xf numFmtId="0" fontId="3" fillId="2" borderId="11" xfId="0" applyFont="1" applyFill="1" applyBorder="1" applyAlignment="1">
      <alignment horizontal="left" vertical="center"/>
    </xf>
    <xf numFmtId="0" fontId="3" fillId="2" borderId="9" xfId="0" applyFont="1" applyFill="1" applyBorder="1" applyAlignment="1">
      <alignment horizontal="left" vertical="center"/>
    </xf>
    <xf numFmtId="0" fontId="3" fillId="2" borderId="12" xfId="0" applyFont="1" applyFill="1" applyBorder="1" applyAlignment="1">
      <alignment horizontal="left" vertical="center"/>
    </xf>
    <xf numFmtId="49" fontId="3" fillId="0" borderId="17" xfId="0" applyNumberFormat="1" applyFont="1" applyBorder="1" applyAlignment="1" applyProtection="1">
      <alignment vertical="center" shrinkToFit="1"/>
      <protection locked="0"/>
    </xf>
    <xf numFmtId="49" fontId="3" fillId="0" borderId="18" xfId="0" applyNumberFormat="1" applyFont="1" applyBorder="1" applyAlignment="1" applyProtection="1">
      <alignment vertical="center" shrinkToFit="1"/>
      <protection locked="0"/>
    </xf>
    <xf numFmtId="49" fontId="3" fillId="0" borderId="19" xfId="0" applyNumberFormat="1" applyFont="1" applyBorder="1" applyAlignment="1" applyProtection="1">
      <alignment vertical="center" shrinkToFit="1"/>
      <protection locked="0"/>
    </xf>
    <xf numFmtId="0" fontId="17" fillId="2" borderId="28" xfId="0" applyFont="1" applyFill="1" applyBorder="1" applyAlignment="1">
      <alignment horizontal="center" vertical="center"/>
    </xf>
    <xf numFmtId="0" fontId="17" fillId="2" borderId="16" xfId="0" applyFont="1" applyFill="1" applyBorder="1" applyAlignment="1">
      <alignment horizontal="center" vertical="center"/>
    </xf>
    <xf numFmtId="0" fontId="3" fillId="0" borderId="28" xfId="0" applyFont="1" applyBorder="1" applyAlignment="1" applyProtection="1">
      <alignment horizontal="center" vertical="center"/>
    </xf>
    <xf numFmtId="0" fontId="3" fillId="2" borderId="4" xfId="0" applyFont="1" applyFill="1" applyBorder="1" applyAlignment="1">
      <alignment vertical="center"/>
    </xf>
    <xf numFmtId="0" fontId="3" fillId="2" borderId="0" xfId="0" applyFont="1" applyFill="1" applyBorder="1" applyAlignment="1">
      <alignment vertical="center"/>
    </xf>
    <xf numFmtId="0" fontId="3" fillId="2" borderId="5" xfId="0" applyFont="1" applyFill="1" applyBorder="1" applyAlignment="1">
      <alignment vertical="center"/>
    </xf>
    <xf numFmtId="0" fontId="3" fillId="2" borderId="11" xfId="0" applyFont="1" applyFill="1" applyBorder="1" applyAlignment="1">
      <alignment vertical="center"/>
    </xf>
    <xf numFmtId="0" fontId="3" fillId="2" borderId="9" xfId="0" applyFont="1" applyFill="1" applyBorder="1" applyAlignment="1">
      <alignment vertical="center"/>
    </xf>
    <xf numFmtId="0" fontId="3" fillId="2" borderId="12" xfId="0" applyFont="1" applyFill="1" applyBorder="1" applyAlignment="1">
      <alignment vertical="center"/>
    </xf>
    <xf numFmtId="0" fontId="3" fillId="10" borderId="0" xfId="0" applyFont="1" applyFill="1" applyBorder="1" applyAlignment="1" applyProtection="1">
      <alignment wrapText="1"/>
    </xf>
    <xf numFmtId="0" fontId="3" fillId="10" borderId="5" xfId="0" applyFont="1" applyFill="1" applyBorder="1" applyAlignment="1" applyProtection="1">
      <alignment wrapText="1"/>
    </xf>
    <xf numFmtId="0" fontId="20" fillId="2" borderId="25" xfId="0" applyFont="1" applyFill="1" applyBorder="1" applyAlignment="1">
      <alignment vertical="center"/>
    </xf>
    <xf numFmtId="0" fontId="20" fillId="2" borderId="26" xfId="0" applyFont="1" applyFill="1" applyBorder="1" applyAlignment="1">
      <alignment vertical="center"/>
    </xf>
    <xf numFmtId="0" fontId="20" fillId="2" borderId="27" xfId="0" applyFont="1" applyFill="1" applyBorder="1" applyAlignment="1">
      <alignment vertical="center"/>
    </xf>
    <xf numFmtId="0" fontId="0" fillId="0" borderId="13" xfId="0" applyFont="1" applyBorder="1" applyAlignment="1">
      <alignment vertical="center"/>
    </xf>
    <xf numFmtId="0" fontId="0" fillId="0" borderId="14" xfId="0" applyFont="1" applyBorder="1" applyAlignment="1">
      <alignment vertical="center"/>
    </xf>
    <xf numFmtId="0" fontId="0" fillId="0" borderId="15" xfId="0" applyFont="1" applyBorder="1" applyAlignment="1">
      <alignment vertical="center"/>
    </xf>
    <xf numFmtId="0" fontId="20" fillId="2" borderId="4" xfId="0" applyFont="1" applyFill="1" applyBorder="1" applyAlignment="1">
      <alignment vertical="center"/>
    </xf>
    <xf numFmtId="0" fontId="20" fillId="2" borderId="0" xfId="0" applyFont="1" applyFill="1" applyBorder="1" applyAlignment="1">
      <alignment vertical="center"/>
    </xf>
    <xf numFmtId="0" fontId="20" fillId="2" borderId="5" xfId="0" applyFont="1" applyFill="1" applyBorder="1" applyAlignment="1">
      <alignment vertical="center"/>
    </xf>
    <xf numFmtId="0" fontId="0" fillId="0" borderId="20" xfId="0" applyFont="1" applyBorder="1" applyAlignment="1">
      <alignment vertical="center"/>
    </xf>
    <xf numFmtId="0" fontId="0" fillId="0" borderId="21" xfId="0" applyFont="1" applyBorder="1" applyAlignment="1">
      <alignment vertical="center"/>
    </xf>
    <xf numFmtId="0" fontId="0" fillId="0" borderId="22" xfId="0" applyFont="1" applyBorder="1" applyAlignment="1">
      <alignment vertical="center"/>
    </xf>
    <xf numFmtId="49" fontId="20" fillId="0" borderId="20" xfId="0" applyNumberFormat="1" applyFont="1" applyBorder="1" applyAlignment="1" applyProtection="1">
      <alignment horizontal="left" vertical="center"/>
      <protection locked="0"/>
    </xf>
    <xf numFmtId="49" fontId="20" fillId="0" borderId="21" xfId="0" applyNumberFormat="1" applyFont="1" applyBorder="1" applyAlignment="1" applyProtection="1">
      <alignment horizontal="left" vertical="center"/>
      <protection locked="0"/>
    </xf>
    <xf numFmtId="49" fontId="20" fillId="0" borderId="22" xfId="0" applyNumberFormat="1" applyFont="1" applyBorder="1" applyAlignment="1" applyProtection="1">
      <alignment horizontal="left" vertical="center"/>
      <protection locked="0"/>
    </xf>
    <xf numFmtId="0" fontId="0" fillId="0" borderId="25" xfId="0" applyFont="1" applyBorder="1" applyAlignment="1">
      <alignment vertical="center"/>
    </xf>
    <xf numFmtId="0" fontId="0" fillId="0" borderId="26" xfId="0" applyFont="1" applyBorder="1" applyAlignment="1">
      <alignment vertical="center"/>
    </xf>
    <xf numFmtId="0" fontId="0" fillId="0" borderId="27" xfId="0" applyFont="1" applyBorder="1" applyAlignment="1">
      <alignment vertical="center"/>
    </xf>
    <xf numFmtId="0" fontId="0" fillId="0" borderId="31" xfId="0" applyFont="1" applyBorder="1" applyAlignment="1">
      <alignment vertical="center"/>
    </xf>
    <xf numFmtId="0" fontId="0" fillId="0" borderId="32" xfId="0" applyFont="1" applyBorder="1" applyAlignment="1">
      <alignment vertical="center"/>
    </xf>
    <xf numFmtId="0" fontId="0" fillId="0" borderId="33" xfId="0" applyFont="1" applyBorder="1" applyAlignment="1">
      <alignment vertical="center"/>
    </xf>
    <xf numFmtId="49" fontId="20" fillId="0" borderId="13" xfId="0" applyNumberFormat="1" applyFont="1" applyBorder="1" applyAlignment="1" applyProtection="1">
      <alignment horizontal="left" vertical="center"/>
      <protection locked="0"/>
    </xf>
    <xf numFmtId="49" fontId="20" fillId="0" borderId="14" xfId="0" applyNumberFormat="1" applyFont="1" applyBorder="1" applyAlignment="1" applyProtection="1">
      <alignment horizontal="left" vertical="center"/>
      <protection locked="0"/>
    </xf>
    <xf numFmtId="49" fontId="20" fillId="0" borderId="15" xfId="0" applyNumberFormat="1" applyFont="1" applyBorder="1" applyAlignment="1" applyProtection="1">
      <alignment horizontal="left" vertical="center"/>
      <protection locked="0"/>
    </xf>
    <xf numFmtId="49" fontId="8" fillId="11" borderId="1" xfId="0" applyNumberFormat="1" applyFont="1" applyFill="1" applyBorder="1" applyAlignment="1" applyProtection="1">
      <alignment vertical="center"/>
    </xf>
    <xf numFmtId="49" fontId="8" fillId="11" borderId="2" xfId="0" applyNumberFormat="1" applyFont="1" applyFill="1" applyBorder="1" applyAlignment="1" applyProtection="1">
      <alignment vertical="center"/>
    </xf>
    <xf numFmtId="49" fontId="8" fillId="11" borderId="3" xfId="0" applyNumberFormat="1" applyFont="1" applyFill="1" applyBorder="1" applyAlignment="1" applyProtection="1">
      <alignment vertical="center"/>
    </xf>
    <xf numFmtId="14" fontId="17" fillId="2" borderId="9" xfId="0" applyNumberFormat="1" applyFont="1" applyFill="1" applyBorder="1" applyAlignment="1" applyProtection="1">
      <alignment horizontal="center"/>
      <protection locked="0"/>
    </xf>
    <xf numFmtId="49" fontId="8" fillId="11" borderId="7" xfId="0" applyNumberFormat="1" applyFont="1" applyFill="1" applyBorder="1" applyAlignment="1" applyProtection="1">
      <alignment vertical="center"/>
    </xf>
    <xf numFmtId="49" fontId="8" fillId="11" borderId="8" xfId="0" applyNumberFormat="1" applyFont="1" applyFill="1" applyBorder="1" applyAlignment="1" applyProtection="1">
      <alignment vertical="center"/>
    </xf>
    <xf numFmtId="49" fontId="8" fillId="11" borderId="10" xfId="0" applyNumberFormat="1" applyFont="1" applyFill="1" applyBorder="1" applyAlignment="1" applyProtection="1">
      <alignment vertical="center"/>
    </xf>
    <xf numFmtId="49" fontId="20" fillId="0" borderId="25" xfId="0" applyNumberFormat="1" applyFont="1" applyBorder="1" applyAlignment="1" applyProtection="1">
      <alignment horizontal="left" vertical="center"/>
      <protection locked="0"/>
    </xf>
    <xf numFmtId="49" fontId="20" fillId="0" borderId="26" xfId="0" applyNumberFormat="1" applyFont="1" applyBorder="1" applyAlignment="1" applyProtection="1">
      <alignment horizontal="left" vertical="center"/>
      <protection locked="0"/>
    </xf>
    <xf numFmtId="49" fontId="20" fillId="0" borderId="27" xfId="0" applyNumberFormat="1" applyFont="1" applyBorder="1" applyAlignment="1" applyProtection="1">
      <alignment horizontal="left" vertical="center"/>
      <protection locked="0"/>
    </xf>
    <xf numFmtId="0" fontId="8" fillId="11" borderId="7" xfId="0" applyFont="1" applyFill="1" applyBorder="1" applyAlignment="1" applyProtection="1">
      <alignment horizontal="left" vertical="center"/>
    </xf>
    <xf numFmtId="0" fontId="8" fillId="11" borderId="8" xfId="0" applyFont="1" applyFill="1" applyBorder="1" applyAlignment="1" applyProtection="1">
      <alignment horizontal="left" vertical="center"/>
    </xf>
    <xf numFmtId="0" fontId="8" fillId="11" borderId="10" xfId="0" applyFont="1" applyFill="1" applyBorder="1" applyAlignment="1" applyProtection="1">
      <alignment horizontal="left" vertical="center"/>
    </xf>
    <xf numFmtId="14" fontId="20" fillId="10" borderId="8" xfId="0" applyNumberFormat="1" applyFont="1" applyFill="1" applyBorder="1" applyAlignment="1" applyProtection="1">
      <alignment horizontal="left" vertical="center"/>
      <protection locked="0"/>
    </xf>
    <xf numFmtId="0" fontId="20" fillId="10" borderId="8" xfId="0" applyFont="1" applyFill="1" applyBorder="1" applyAlignment="1" applyProtection="1">
      <alignment horizontal="left" vertical="center"/>
      <protection locked="0"/>
    </xf>
    <xf numFmtId="0" fontId="9" fillId="10" borderId="8" xfId="0" applyFont="1" applyFill="1" applyBorder="1" applyAlignment="1">
      <alignment vertical="center"/>
    </xf>
    <xf numFmtId="0" fontId="20" fillId="10" borderId="8" xfId="0" applyFont="1" applyFill="1" applyBorder="1" applyAlignment="1">
      <alignment vertical="center"/>
    </xf>
    <xf numFmtId="0" fontId="3" fillId="0" borderId="16" xfId="0" applyFont="1" applyBorder="1" applyAlignment="1" applyProtection="1">
      <alignment horizontal="center" vertical="center"/>
    </xf>
    <xf numFmtId="0" fontId="17" fillId="2" borderId="0" xfId="0" applyFont="1" applyFill="1" applyBorder="1" applyAlignment="1">
      <alignment horizontal="center"/>
    </xf>
    <xf numFmtId="0" fontId="3" fillId="0" borderId="16" xfId="0" applyFont="1" applyBorder="1" applyAlignment="1" applyProtection="1">
      <alignment horizontal="center" vertical="center"/>
      <protection locked="0"/>
    </xf>
    <xf numFmtId="0" fontId="3" fillId="0" borderId="16" xfId="0" applyFont="1" applyFill="1" applyBorder="1" applyAlignment="1" applyProtection="1">
      <alignment horizontal="center" vertical="center"/>
      <protection locked="0"/>
    </xf>
    <xf numFmtId="14" fontId="3" fillId="0" borderId="16" xfId="0" applyNumberFormat="1" applyFont="1" applyBorder="1" applyAlignment="1" applyProtection="1">
      <alignment horizontal="left" vertical="center" shrinkToFit="1"/>
      <protection locked="0"/>
    </xf>
    <xf numFmtId="0" fontId="3" fillId="0" borderId="16" xfId="0" applyNumberFormat="1" applyFont="1" applyBorder="1" applyAlignment="1" applyProtection="1">
      <alignment horizontal="left" vertical="center" shrinkToFit="1"/>
      <protection locked="0"/>
    </xf>
    <xf numFmtId="0" fontId="3" fillId="0" borderId="16" xfId="0" applyFont="1" applyBorder="1" applyAlignment="1" applyProtection="1">
      <alignment vertical="center"/>
      <protection locked="0"/>
    </xf>
    <xf numFmtId="0" fontId="7" fillId="0" borderId="17" xfId="0" applyFont="1" applyBorder="1" applyAlignment="1" applyProtection="1">
      <alignment horizontal="center" vertical="center" wrapText="1"/>
      <protection locked="0"/>
    </xf>
    <xf numFmtId="0" fontId="7" fillId="0" borderId="18" xfId="0" applyFont="1" applyBorder="1" applyAlignment="1" applyProtection="1">
      <alignment horizontal="center" vertical="center" wrapText="1"/>
      <protection locked="0"/>
    </xf>
    <xf numFmtId="0" fontId="7" fillId="0" borderId="19" xfId="0" applyFont="1" applyBorder="1" applyAlignment="1" applyProtection="1">
      <alignment horizontal="center" vertical="center" wrapText="1"/>
      <protection locked="0"/>
    </xf>
    <xf numFmtId="0" fontId="3" fillId="2" borderId="29" xfId="0" applyFont="1" applyFill="1" applyBorder="1" applyAlignment="1">
      <alignment horizontal="center" vertical="center" wrapText="1"/>
    </xf>
    <xf numFmtId="0" fontId="3" fillId="2" borderId="30" xfId="0" applyFont="1" applyFill="1" applyBorder="1" applyAlignment="1">
      <alignment horizontal="center" vertical="center" wrapText="1"/>
    </xf>
    <xf numFmtId="0" fontId="3" fillId="0" borderId="24" xfId="0" applyFont="1" applyBorder="1" applyAlignment="1" applyProtection="1">
      <alignment horizontal="center" vertical="center"/>
      <protection locked="0"/>
    </xf>
    <xf numFmtId="0" fontId="3" fillId="2" borderId="29" xfId="0" applyFont="1" applyFill="1" applyBorder="1" applyAlignment="1">
      <alignment vertical="center"/>
    </xf>
    <xf numFmtId="0" fontId="3" fillId="2" borderId="30" xfId="0" applyFont="1" applyFill="1" applyBorder="1" applyAlignment="1">
      <alignment vertical="center"/>
    </xf>
    <xf numFmtId="0" fontId="3" fillId="0" borderId="24" xfId="0" applyFont="1" applyFill="1" applyBorder="1" applyAlignment="1" applyProtection="1">
      <alignment horizontal="center" vertical="center"/>
      <protection locked="0"/>
    </xf>
    <xf numFmtId="0" fontId="48" fillId="2" borderId="0" xfId="0" applyFont="1" applyFill="1" applyAlignment="1">
      <alignment horizontal="center"/>
    </xf>
    <xf numFmtId="0" fontId="7" fillId="0" borderId="13" xfId="0" applyFont="1" applyBorder="1" applyAlignment="1" applyProtection="1">
      <alignment horizontal="center" vertical="center" wrapText="1"/>
      <protection locked="0"/>
    </xf>
    <xf numFmtId="0" fontId="7" fillId="0" borderId="14" xfId="0" applyFont="1" applyBorder="1" applyAlignment="1" applyProtection="1">
      <alignment horizontal="center" vertical="center" wrapText="1"/>
      <protection locked="0"/>
    </xf>
    <xf numFmtId="0" fontId="7" fillId="0" borderId="15" xfId="0" applyFont="1" applyBorder="1" applyAlignment="1" applyProtection="1">
      <alignment horizontal="center" vertical="center" wrapText="1"/>
      <protection locked="0"/>
    </xf>
    <xf numFmtId="49" fontId="34" fillId="0" borderId="0" xfId="4" applyNumberFormat="1" applyFont="1" applyAlignment="1">
      <alignment horizontal="center" vertical="center"/>
    </xf>
    <xf numFmtId="49" fontId="15" fillId="9" borderId="9" xfId="4" applyNumberFormat="1" applyFont="1" applyFill="1" applyBorder="1" applyAlignment="1">
      <alignment horizontal="left" vertical="center"/>
    </xf>
    <xf numFmtId="49" fontId="36" fillId="9" borderId="9" xfId="4" applyNumberFormat="1" applyFont="1" applyFill="1" applyBorder="1" applyAlignment="1">
      <alignment horizontal="left" vertical="center"/>
    </xf>
    <xf numFmtId="176" fontId="36" fillId="9" borderId="9" xfId="4" applyNumberFormat="1" applyFont="1" applyFill="1" applyBorder="1" applyAlignment="1">
      <alignment horizontal="left" vertical="center"/>
    </xf>
    <xf numFmtId="49" fontId="33" fillId="3" borderId="0" xfId="4" applyNumberFormat="1" applyFont="1" applyFill="1" applyAlignment="1">
      <alignment horizontal="center" vertical="center"/>
    </xf>
    <xf numFmtId="49" fontId="3" fillId="0" borderId="2" xfId="4" applyNumberFormat="1" applyFont="1" applyBorder="1" applyAlignment="1">
      <alignment horizontal="left" vertical="center"/>
    </xf>
    <xf numFmtId="49" fontId="3" fillId="0" borderId="2" xfId="4" quotePrefix="1" applyNumberFormat="1" applyFont="1" applyBorder="1" applyAlignment="1">
      <alignment horizontal="left" vertical="center"/>
    </xf>
    <xf numFmtId="49" fontId="36" fillId="0" borderId="2" xfId="4" applyNumberFormat="1" applyFont="1" applyFill="1" applyBorder="1" applyAlignment="1">
      <alignment horizontal="left" vertical="center"/>
    </xf>
    <xf numFmtId="49" fontId="36" fillId="0" borderId="2" xfId="4" quotePrefix="1" applyNumberFormat="1" applyFont="1" applyFill="1" applyBorder="1" applyAlignment="1">
      <alignment horizontal="left" vertical="center"/>
    </xf>
    <xf numFmtId="0" fontId="2" fillId="0" borderId="2" xfId="2" applyBorder="1" applyAlignment="1" applyProtection="1"/>
    <xf numFmtId="0" fontId="0" fillId="0" borderId="2" xfId="0" applyBorder="1"/>
    <xf numFmtId="49" fontId="3" fillId="0" borderId="9" xfId="4" applyNumberFormat="1" applyFont="1" applyBorder="1" applyAlignment="1">
      <alignment horizontal="left" vertical="center"/>
    </xf>
    <xf numFmtId="49" fontId="40" fillId="0" borderId="2" xfId="4" applyNumberFormat="1" applyFont="1" applyBorder="1" applyAlignment="1">
      <alignment horizontal="left" vertical="center"/>
    </xf>
    <xf numFmtId="49" fontId="3" fillId="0" borderId="0" xfId="4" quotePrefix="1" applyNumberFormat="1" applyFont="1" applyFill="1" applyBorder="1" applyAlignment="1">
      <alignment horizontal="left" vertical="center"/>
    </xf>
    <xf numFmtId="0" fontId="0" fillId="0" borderId="0" xfId="0" applyNumberFormat="1" applyBorder="1" applyAlignment="1">
      <alignment vertical="center"/>
    </xf>
    <xf numFmtId="49" fontId="3" fillId="0" borderId="1" xfId="4" quotePrefix="1" applyNumberFormat="1" applyFont="1" applyFill="1" applyBorder="1" applyAlignment="1">
      <alignment horizontal="left" vertical="center"/>
    </xf>
    <xf numFmtId="0" fontId="3" fillId="0" borderId="2" xfId="4" quotePrefix="1" applyNumberFormat="1" applyFont="1" applyFill="1" applyBorder="1" applyAlignment="1">
      <alignment horizontal="left" vertical="center"/>
    </xf>
    <xf numFmtId="0" fontId="3" fillId="0" borderId="3" xfId="4" quotePrefix="1" applyNumberFormat="1" applyFont="1" applyFill="1" applyBorder="1" applyAlignment="1">
      <alignment horizontal="left" vertical="center"/>
    </xf>
    <xf numFmtId="0" fontId="33" fillId="3" borderId="0" xfId="4" applyFont="1" applyFill="1" applyAlignment="1">
      <alignment horizontal="center" vertical="center"/>
    </xf>
    <xf numFmtId="0" fontId="3" fillId="0" borderId="1" xfId="4" applyNumberFormat="1" applyFont="1" applyBorder="1" applyAlignment="1">
      <alignment horizontal="center" vertical="center" wrapText="1"/>
    </xf>
    <xf numFmtId="0" fontId="3" fillId="0" borderId="2" xfId="4" applyNumberFormat="1" applyFont="1" applyBorder="1" applyAlignment="1">
      <alignment horizontal="center" vertical="center" wrapText="1"/>
    </xf>
    <xf numFmtId="0" fontId="3" fillId="0" borderId="3" xfId="4" applyNumberFormat="1" applyFont="1" applyBorder="1" applyAlignment="1">
      <alignment horizontal="center" vertical="center" wrapText="1"/>
    </xf>
    <xf numFmtId="0" fontId="47" fillId="0" borderId="0" xfId="4" applyFont="1" applyFill="1" applyBorder="1" applyAlignment="1">
      <alignment horizontal="center" vertical="center"/>
    </xf>
    <xf numFmtId="176" fontId="13" fillId="0" borderId="9" xfId="4" applyNumberFormat="1" applyFont="1" applyBorder="1" applyAlignment="1">
      <alignment horizontal="left" vertical="center"/>
    </xf>
    <xf numFmtId="0" fontId="15" fillId="0" borderId="0" xfId="4" applyFont="1" applyAlignment="1">
      <alignment horizontal="right" vertical="center"/>
    </xf>
    <xf numFmtId="0" fontId="15" fillId="0" borderId="8" xfId="4" applyNumberFormat="1" applyFont="1" applyBorder="1" applyAlignment="1">
      <alignment horizontal="left" vertical="center"/>
    </xf>
    <xf numFmtId="0" fontId="15" fillId="0" borderId="9" xfId="4" applyNumberFormat="1" applyFont="1" applyBorder="1" applyAlignment="1">
      <alignment horizontal="left" vertical="center"/>
    </xf>
    <xf numFmtId="49" fontId="13" fillId="0" borderId="9" xfId="4" applyNumberFormat="1" applyFont="1" applyBorder="1" applyAlignment="1">
      <alignment horizontal="left" vertical="center"/>
    </xf>
    <xf numFmtId="0" fontId="0" fillId="0" borderId="9" xfId="0" applyBorder="1" applyAlignment="1">
      <alignment horizontal="left" vertical="center"/>
    </xf>
    <xf numFmtId="49" fontId="13" fillId="0" borderId="2" xfId="4" applyNumberFormat="1" applyFont="1" applyBorder="1" applyAlignment="1">
      <alignment horizontal="left" vertical="center"/>
    </xf>
    <xf numFmtId="0" fontId="0" fillId="0" borderId="2" xfId="0" applyBorder="1" applyAlignment="1">
      <alignment horizontal="left" vertical="center"/>
    </xf>
  </cellXfs>
  <cellStyles count="7">
    <cellStyle name="Normal_WH_O04062503_SQ" xfId="1"/>
    <cellStyle name="ハイパーリンク" xfId="2" builtinId="8"/>
    <cellStyle name="ハイパーリンク_CBS-070115-AppForm" xfId="5"/>
    <cellStyle name="標準" xfId="0" builtinId="0"/>
    <cellStyle name="標準_CBS-070115-AppForm" xfId="6"/>
    <cellStyle name="標準_Copy of compound info sheet(MSKCC)" xfId="4"/>
    <cellStyle name="標準_ResultData並び替え順" xfId="3"/>
  </cellStyles>
  <dxfs count="79">
    <dxf>
      <font>
        <condense val="0"/>
        <extend val="0"/>
        <color indexed="9"/>
      </font>
    </dxf>
    <dxf>
      <font>
        <condense val="0"/>
        <extend val="0"/>
        <color indexed="9"/>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10"/>
      </font>
    </dxf>
    <dxf>
      <fill>
        <patternFill patternType="lightTrellis">
          <fgColor indexed="10"/>
          <bgColor indexed="65"/>
        </patternFill>
      </fill>
    </dxf>
    <dxf>
      <fill>
        <patternFill patternType="lightTrellis">
          <fgColor indexed="10"/>
          <bgColor indexed="65"/>
        </patternFill>
      </fill>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10"/>
      </font>
    </dxf>
    <dxf>
      <fill>
        <patternFill patternType="lightTrellis">
          <fgColor indexed="10"/>
          <bgColor indexed="65"/>
        </patternFill>
      </fill>
    </dxf>
    <dxf>
      <fill>
        <patternFill patternType="lightTrellis">
          <fgColor indexed="10"/>
          <bgColor indexed="65"/>
        </patternFill>
      </fill>
    </dxf>
    <dxf>
      <fill>
        <patternFill patternType="lightTrellis">
          <fgColor indexed="10"/>
          <bgColor indexed="65"/>
        </patternFill>
      </fill>
    </dxf>
    <dxf>
      <fill>
        <patternFill patternType="lightTrellis">
          <fgColor indexed="10"/>
          <bgColor indexed="65"/>
        </patternFill>
      </fill>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10"/>
      </font>
    </dxf>
    <dxf>
      <fill>
        <patternFill patternType="lightTrellis">
          <fgColor indexed="10"/>
          <bgColor indexed="65"/>
        </patternFill>
      </fill>
    </dxf>
    <dxf>
      <fill>
        <patternFill patternType="lightTrellis">
          <fgColor indexed="10"/>
          <bgColor indexed="65"/>
        </patternFill>
      </fill>
    </dxf>
    <dxf>
      <fill>
        <patternFill patternType="lightTrellis">
          <fgColor indexed="10"/>
          <bgColor indexed="65"/>
        </patternFill>
      </fill>
    </dxf>
    <dxf>
      <fill>
        <patternFill patternType="lightTrellis">
          <fgColor indexed="10"/>
          <bgColor indexed="65"/>
        </patternFill>
      </fill>
    </dxf>
    <dxf>
      <fill>
        <patternFill patternType="lightTrellis">
          <fgColor indexed="10"/>
          <bgColor indexed="65"/>
        </patternFill>
      </fill>
    </dxf>
    <dxf>
      <font>
        <condense val="0"/>
        <extend val="0"/>
        <color indexed="9"/>
      </font>
    </dxf>
    <dxf>
      <font>
        <condense val="0"/>
        <extend val="0"/>
        <color indexed="10"/>
      </font>
    </dxf>
    <dxf>
      <font>
        <condense val="0"/>
        <extend val="0"/>
        <color indexed="10"/>
      </font>
    </dxf>
    <dxf>
      <fill>
        <patternFill>
          <bgColor indexed="15"/>
        </patternFill>
      </fill>
    </dxf>
    <dxf>
      <font>
        <condense val="0"/>
        <extend val="0"/>
        <color indexed="9"/>
      </font>
    </dxf>
    <dxf>
      <font>
        <condense val="0"/>
        <extend val="0"/>
        <color indexed="10"/>
      </font>
    </dxf>
    <dxf>
      <font>
        <condense val="0"/>
        <extend val="0"/>
        <color indexed="10"/>
      </font>
    </dxf>
    <dxf>
      <fill>
        <patternFill patternType="lightTrellis">
          <fgColor indexed="10"/>
          <bgColor indexed="65"/>
        </patternFill>
      </fill>
    </dxf>
    <dxf>
      <fill>
        <patternFill patternType="lightTrellis">
          <fgColor indexed="10"/>
          <bgColor indexed="65"/>
        </patternFill>
      </fill>
    </dxf>
    <dxf>
      <fill>
        <patternFill patternType="lightTrellis">
          <fgColor indexed="10"/>
          <bgColor indexed="65"/>
        </patternFill>
      </fill>
    </dxf>
    <dxf>
      <fill>
        <patternFill>
          <bgColor indexed="22"/>
        </patternFill>
      </fill>
    </dxf>
    <dxf>
      <fill>
        <patternFill>
          <bgColor indexed="41"/>
        </patternFill>
      </fill>
    </dxf>
    <dxf>
      <fill>
        <patternFill>
          <bgColor indexed="41"/>
        </patternFill>
      </fill>
    </dxf>
    <dxf>
      <fill>
        <patternFill>
          <bgColor indexed="41"/>
        </patternFill>
      </fill>
    </dxf>
    <dxf>
      <fill>
        <patternFill>
          <bgColor indexed="4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Radio" checked="Checked" firstButton="1" fmlaLink="$CG$23" lockText="1" noThreeD="1"/>
</file>

<file path=xl/ctrlProps/ctrlProp10.xml><?xml version="1.0" encoding="utf-8"?>
<formControlPr xmlns="http://schemas.microsoft.com/office/spreadsheetml/2009/9/main" objectType="Radio" checked="Checked" firstButton="1" fmlaLink="$CG$26" lockText="1" noThreeD="1"/>
</file>

<file path=xl/ctrlProps/ctrlProp11.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GBox" noThreeD="1"/>
</file>

<file path=xl/ctrlProps/ctrlProp13.xml><?xml version="1.0" encoding="utf-8"?>
<formControlPr xmlns="http://schemas.microsoft.com/office/spreadsheetml/2009/9/main" objectType="GBox" noThreeD="1"/>
</file>

<file path=xl/ctrlProps/ctrlProp14.xml><?xml version="1.0" encoding="utf-8"?>
<formControlPr xmlns="http://schemas.microsoft.com/office/spreadsheetml/2009/9/main" objectType="Label" lockText="1"/>
</file>

<file path=xl/ctrlProps/ctrlProp15.xml><?xml version="1.0" encoding="utf-8"?>
<formControlPr xmlns="http://schemas.microsoft.com/office/spreadsheetml/2009/9/main" objectType="CheckBox" fmlaLink="$BM$142" lockText="1" noThreeD="1"/>
</file>

<file path=xl/ctrlProps/ctrlProp16.xml><?xml version="1.0" encoding="utf-8"?>
<formControlPr xmlns="http://schemas.microsoft.com/office/spreadsheetml/2009/9/main" objectType="CheckBox" fmlaLink="$BO$142" lockText="1" noThreeD="1"/>
</file>

<file path=xl/ctrlProps/ctrlProp17.xml><?xml version="1.0" encoding="utf-8"?>
<formControlPr xmlns="http://schemas.microsoft.com/office/spreadsheetml/2009/9/main" objectType="CheckBox" fmlaLink="$BQ$142" lockText="1" noThreeD="1"/>
</file>

<file path=xl/ctrlProps/ctrlProp18.xml><?xml version="1.0" encoding="utf-8"?>
<formControlPr xmlns="http://schemas.microsoft.com/office/spreadsheetml/2009/9/main" objectType="CheckBox" fmlaLink="$BS$142" lockText="1" noThreeD="1"/>
</file>

<file path=xl/ctrlProps/ctrlProp19.xml><?xml version="1.0" encoding="utf-8"?>
<formControlPr xmlns="http://schemas.microsoft.com/office/spreadsheetml/2009/9/main" objectType="Label" lockText="1"/>
</file>

<file path=xl/ctrlProps/ctrlProp2.xml><?xml version="1.0" encoding="utf-8"?>
<formControlPr xmlns="http://schemas.microsoft.com/office/spreadsheetml/2009/9/main" objectType="Radio" lockText="1" noThreeD="1"/>
</file>

<file path=xl/ctrlProps/ctrlProp20.xml><?xml version="1.0" encoding="utf-8"?>
<formControlPr xmlns="http://schemas.microsoft.com/office/spreadsheetml/2009/9/main" objectType="Label" lockText="1"/>
</file>

<file path=xl/ctrlProps/ctrlProp21.xml><?xml version="1.0" encoding="utf-8"?>
<formControlPr xmlns="http://schemas.microsoft.com/office/spreadsheetml/2009/9/main" objectType="Label" lockText="1"/>
</file>

<file path=xl/ctrlProps/ctrlProp22.xml><?xml version="1.0" encoding="utf-8"?>
<formControlPr xmlns="http://schemas.microsoft.com/office/spreadsheetml/2009/9/main" objectType="CheckBox" fmlaLink="$BM$144" lockText="1" noThreeD="1"/>
</file>

<file path=xl/ctrlProps/ctrlProp23.xml><?xml version="1.0" encoding="utf-8"?>
<formControlPr xmlns="http://schemas.microsoft.com/office/spreadsheetml/2009/9/main" objectType="CheckBox" fmlaLink="$BO$144" lockText="1" noThreeD="1"/>
</file>

<file path=xl/ctrlProps/ctrlProp24.xml><?xml version="1.0" encoding="utf-8"?>
<formControlPr xmlns="http://schemas.microsoft.com/office/spreadsheetml/2009/9/main" objectType="CheckBox" fmlaLink="$BQ$144" lockText="1" noThreeD="1"/>
</file>

<file path=xl/ctrlProps/ctrlProp25.xml><?xml version="1.0" encoding="utf-8"?>
<formControlPr xmlns="http://schemas.microsoft.com/office/spreadsheetml/2009/9/main" objectType="CheckBox" fmlaLink="$BS$144" lockText="1" noThreeD="1"/>
</file>

<file path=xl/ctrlProps/ctrlProp26.xml><?xml version="1.0" encoding="utf-8"?>
<formControlPr xmlns="http://schemas.microsoft.com/office/spreadsheetml/2009/9/main" objectType="CheckBox" fmlaLink="$BM$137" lockText="1" noThreeD="1"/>
</file>

<file path=xl/ctrlProps/ctrlProp27.xml><?xml version="1.0" encoding="utf-8"?>
<formControlPr xmlns="http://schemas.microsoft.com/office/spreadsheetml/2009/9/main" objectType="CheckBox" fmlaLink="$BM$146" lockText="1" noThreeD="1"/>
</file>

<file path=xl/ctrlProps/ctrlProp28.xml><?xml version="1.0" encoding="utf-8"?>
<formControlPr xmlns="http://schemas.microsoft.com/office/spreadsheetml/2009/9/main" objectType="CheckBox" fmlaLink="$BO$146" lockText="1" noThreeD="1"/>
</file>

<file path=xl/ctrlProps/ctrlProp3.xml><?xml version="1.0" encoding="utf-8"?>
<formControlPr xmlns="http://schemas.microsoft.com/office/spreadsheetml/2009/9/main" objectType="Radio" checked="Checked" firstButton="1" fmlaLink="$CG$24"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GBox" noThreeD="1"/>
</file>

<file path=xl/ctrlProps/ctrlProp6.xml><?xml version="1.0" encoding="utf-8"?>
<formControlPr xmlns="http://schemas.microsoft.com/office/spreadsheetml/2009/9/main" objectType="GBox" noThreeD="1"/>
</file>

<file path=xl/ctrlProps/ctrlProp7.xml><?xml version="1.0" encoding="utf-8"?>
<formControlPr xmlns="http://schemas.microsoft.com/office/spreadsheetml/2009/9/main" objectType="Radio" checked="Checked" firstButton="1" fmlaLink="$CG$25" lockText="1" noThreeD="1"/>
</file>

<file path=xl/ctrlProps/ctrlProp8.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GBox"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5</xdr:col>
      <xdr:colOff>9525</xdr:colOff>
      <xdr:row>0</xdr:row>
      <xdr:rowOff>9525</xdr:rowOff>
    </xdr:from>
    <xdr:to>
      <xdr:col>19</xdr:col>
      <xdr:colOff>152400</xdr:colOff>
      <xdr:row>2</xdr:row>
      <xdr:rowOff>9525</xdr:rowOff>
    </xdr:to>
    <xdr:pic>
      <xdr:nvPicPr>
        <xdr:cNvPr id="1026" name="Picture 2" descr="Carnabio_031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19150" y="9525"/>
          <a:ext cx="2409825" cy="323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19</xdr:col>
          <xdr:colOff>104775</xdr:colOff>
          <xdr:row>21</xdr:row>
          <xdr:rowOff>66675</xdr:rowOff>
        </xdr:from>
        <xdr:to>
          <xdr:col>34</xdr:col>
          <xdr:colOff>76200</xdr:colOff>
          <xdr:row>21</xdr:row>
          <xdr:rowOff>276225</xdr:rowOff>
        </xdr:to>
        <xdr:sp macro="" textlink="">
          <xdr:nvSpPr>
            <xdr:cNvPr id="1027" name="Option Button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 Inhibition at ｆixed concentration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133350</xdr:colOff>
          <xdr:row>21</xdr:row>
          <xdr:rowOff>66675</xdr:rowOff>
        </xdr:from>
        <xdr:to>
          <xdr:col>44</xdr:col>
          <xdr:colOff>104775</xdr:colOff>
          <xdr:row>21</xdr:row>
          <xdr:rowOff>276225</xdr:rowOff>
        </xdr:to>
        <xdr:sp macro="" textlink="">
          <xdr:nvSpPr>
            <xdr:cNvPr id="1028" name="Option Button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IC50 determination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104775</xdr:colOff>
          <xdr:row>22</xdr:row>
          <xdr:rowOff>66675</xdr:rowOff>
        </xdr:from>
        <xdr:to>
          <xdr:col>25</xdr:col>
          <xdr:colOff>114300</xdr:colOff>
          <xdr:row>22</xdr:row>
          <xdr:rowOff>276225</xdr:rowOff>
        </xdr:to>
        <xdr:sp macro="" textlink="">
          <xdr:nvSpPr>
            <xdr:cNvPr id="1029" name="Option Button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Solution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57150</xdr:colOff>
          <xdr:row>22</xdr:row>
          <xdr:rowOff>66675</xdr:rowOff>
        </xdr:from>
        <xdr:to>
          <xdr:col>31</xdr:col>
          <xdr:colOff>0</xdr:colOff>
          <xdr:row>22</xdr:row>
          <xdr:rowOff>276225</xdr:rowOff>
        </xdr:to>
        <xdr:sp macro="" textlink="">
          <xdr:nvSpPr>
            <xdr:cNvPr id="1030" name="Option Button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Solid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66675</xdr:colOff>
          <xdr:row>21</xdr:row>
          <xdr:rowOff>19050</xdr:rowOff>
        </xdr:from>
        <xdr:to>
          <xdr:col>58</xdr:col>
          <xdr:colOff>104775</xdr:colOff>
          <xdr:row>21</xdr:row>
          <xdr:rowOff>304800</xdr:rowOff>
        </xdr:to>
        <xdr:sp macro="" textlink="">
          <xdr:nvSpPr>
            <xdr:cNvPr id="1031" name="Group Box 7" hidden="1">
              <a:extLst>
                <a:ext uri="{63B3BB69-23CF-44E3-9099-C40C66FF867C}">
                  <a14:compatExt spid="_x0000_s103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22</xdr:row>
          <xdr:rowOff>38100</xdr:rowOff>
        </xdr:from>
        <xdr:to>
          <xdr:col>58</xdr:col>
          <xdr:colOff>85725</xdr:colOff>
          <xdr:row>22</xdr:row>
          <xdr:rowOff>295275</xdr:rowOff>
        </xdr:to>
        <xdr:sp macro="" textlink="">
          <xdr:nvSpPr>
            <xdr:cNvPr id="1032" name="Group Box 8" hidden="1">
              <a:extLst>
                <a:ext uri="{63B3BB69-23CF-44E3-9099-C40C66FF867C}">
                  <a14:compatExt spid="_x0000_s103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104775</xdr:colOff>
          <xdr:row>23</xdr:row>
          <xdr:rowOff>66675</xdr:rowOff>
        </xdr:from>
        <xdr:to>
          <xdr:col>25</xdr:col>
          <xdr:colOff>28575</xdr:colOff>
          <xdr:row>23</xdr:row>
          <xdr:rowOff>276225</xdr:rowOff>
        </xdr:to>
        <xdr:sp macro="" textlink="">
          <xdr:nvSpPr>
            <xdr:cNvPr id="1033" name="Option Button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µmol/L (µM)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57150</xdr:colOff>
          <xdr:row>23</xdr:row>
          <xdr:rowOff>66675</xdr:rowOff>
        </xdr:from>
        <xdr:to>
          <xdr:col>31</xdr:col>
          <xdr:colOff>0</xdr:colOff>
          <xdr:row>23</xdr:row>
          <xdr:rowOff>276225</xdr:rowOff>
        </xdr:to>
        <xdr:sp macro="" textlink="">
          <xdr:nvSpPr>
            <xdr:cNvPr id="1034" name="Option Button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µg/mL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66675</xdr:colOff>
          <xdr:row>23</xdr:row>
          <xdr:rowOff>38100</xdr:rowOff>
        </xdr:from>
        <xdr:to>
          <xdr:col>58</xdr:col>
          <xdr:colOff>66675</xdr:colOff>
          <xdr:row>23</xdr:row>
          <xdr:rowOff>304800</xdr:rowOff>
        </xdr:to>
        <xdr:sp macro="" textlink="">
          <xdr:nvSpPr>
            <xdr:cNvPr id="1035" name="Group Box 11" hidden="1">
              <a:extLst>
                <a:ext uri="{63B3BB69-23CF-44E3-9099-C40C66FF867C}">
                  <a14:compatExt spid="_x0000_s103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10</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104775</xdr:colOff>
          <xdr:row>24</xdr:row>
          <xdr:rowOff>76200</xdr:rowOff>
        </xdr:from>
        <xdr:to>
          <xdr:col>33</xdr:col>
          <xdr:colOff>95250</xdr:colOff>
          <xdr:row>24</xdr:row>
          <xdr:rowOff>266700</xdr:rowOff>
        </xdr:to>
        <xdr:sp macro="" textlink="">
          <xdr:nvSpPr>
            <xdr:cNvPr id="1036" name="Option Button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Dispose after completion of study.</a:t>
              </a:r>
            </a:p>
          </xdr:txBody>
        </xdr:sp>
        <xdr:clientData/>
      </xdr:twoCellAnchor>
    </mc:Choice>
    <mc:Fallback/>
  </mc:AlternateContent>
  <mc:AlternateContent xmlns:mc="http://schemas.openxmlformats.org/markup-compatibility/2006">
    <mc:Choice xmlns:a14="http://schemas.microsoft.com/office/drawing/2010/main" Requires="a14">
      <xdr:twoCellAnchor>
        <xdr:from>
          <xdr:col>34</xdr:col>
          <xdr:colOff>142875</xdr:colOff>
          <xdr:row>24</xdr:row>
          <xdr:rowOff>57150</xdr:rowOff>
        </xdr:from>
        <xdr:to>
          <xdr:col>52</xdr:col>
          <xdr:colOff>133350</xdr:colOff>
          <xdr:row>24</xdr:row>
          <xdr:rowOff>285750</xdr:rowOff>
        </xdr:to>
        <xdr:sp macro="" textlink="">
          <xdr:nvSpPr>
            <xdr:cNvPr id="1037" name="Option Button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Return to the customer (at customer's cost)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24</xdr:row>
          <xdr:rowOff>57150</xdr:rowOff>
        </xdr:from>
        <xdr:to>
          <xdr:col>58</xdr:col>
          <xdr:colOff>66675</xdr:colOff>
          <xdr:row>24</xdr:row>
          <xdr:rowOff>304800</xdr:rowOff>
        </xdr:to>
        <xdr:sp macro="" textlink="">
          <xdr:nvSpPr>
            <xdr:cNvPr id="1038" name="Group Box 14" hidden="1">
              <a:extLst>
                <a:ext uri="{63B3BB69-23CF-44E3-9099-C40C66FF867C}">
                  <a14:compatExt spid="_x0000_s103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26</xdr:row>
          <xdr:rowOff>38100</xdr:rowOff>
        </xdr:from>
        <xdr:to>
          <xdr:col>58</xdr:col>
          <xdr:colOff>66675</xdr:colOff>
          <xdr:row>26</xdr:row>
          <xdr:rowOff>295275</xdr:rowOff>
        </xdr:to>
        <xdr:sp macro="" textlink="">
          <xdr:nvSpPr>
            <xdr:cNvPr id="1043" name="Group Box 19" hidden="1">
              <a:extLst>
                <a:ext uri="{63B3BB69-23CF-44E3-9099-C40C66FF867C}">
                  <a14:compatExt spid="_x0000_s104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18</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142875</xdr:colOff>
          <xdr:row>139</xdr:row>
          <xdr:rowOff>95250</xdr:rowOff>
        </xdr:from>
        <xdr:to>
          <xdr:col>18</xdr:col>
          <xdr:colOff>76200</xdr:colOff>
          <xdr:row>140</xdr:row>
          <xdr:rowOff>114300</xdr:rowOff>
        </xdr:to>
        <xdr:sp macro="" textlink="">
          <xdr:nvSpPr>
            <xdr:cNvPr id="1055" name="Label 31" hidden="1">
              <a:extLst>
                <a:ext uri="{63B3BB69-23CF-44E3-9099-C40C66FF867C}">
                  <a14:compatExt spid="_x0000_s1055"/>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22860" rIns="0" bIns="0" anchor="t" upright="1"/>
            <a:lstStyle/>
            <a:p>
              <a:pPr algn="l" rtl="0">
                <a:defRPr sz="1000"/>
              </a:pPr>
              <a:r>
                <a:rPr lang="ja-JP" altLang="en-US" sz="900" b="0" i="0" u="none" strike="noStrike" baseline="0">
                  <a:solidFill>
                    <a:srgbClr val="000000"/>
                  </a:solidFill>
                  <a:latin typeface="Meiryo UI"/>
                  <a:ea typeface="Meiryo UI"/>
                </a:rPr>
                <a:t>Km</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142875</xdr:colOff>
          <xdr:row>141</xdr:row>
          <xdr:rowOff>9525</xdr:rowOff>
        </xdr:from>
        <xdr:to>
          <xdr:col>14</xdr:col>
          <xdr:colOff>142875</xdr:colOff>
          <xdr:row>141</xdr:row>
          <xdr:rowOff>180975</xdr:rowOff>
        </xdr:to>
        <xdr:sp macro="" textlink="">
          <xdr:nvSpPr>
            <xdr:cNvPr id="1056" name="Check Box 32" hidden="1">
              <a:extLst>
                <a:ext uri="{63B3BB69-23CF-44E3-9099-C40C66FF867C}">
                  <a14:compatExt spid="_x0000_s1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142875</xdr:colOff>
          <xdr:row>141</xdr:row>
          <xdr:rowOff>9525</xdr:rowOff>
        </xdr:from>
        <xdr:to>
          <xdr:col>27</xdr:col>
          <xdr:colOff>142875</xdr:colOff>
          <xdr:row>141</xdr:row>
          <xdr:rowOff>180975</xdr:rowOff>
        </xdr:to>
        <xdr:sp macro="" textlink="">
          <xdr:nvSpPr>
            <xdr:cNvPr id="1058" name="Check Box 34" hidden="1">
              <a:extLst>
                <a:ext uri="{63B3BB69-23CF-44E3-9099-C40C66FF867C}">
                  <a14:compatExt spid="_x0000_s1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39</xdr:col>
          <xdr:colOff>142875</xdr:colOff>
          <xdr:row>141</xdr:row>
          <xdr:rowOff>9525</xdr:rowOff>
        </xdr:from>
        <xdr:to>
          <xdr:col>40</xdr:col>
          <xdr:colOff>142875</xdr:colOff>
          <xdr:row>141</xdr:row>
          <xdr:rowOff>180975</xdr:rowOff>
        </xdr:to>
        <xdr:sp macro="" textlink="">
          <xdr:nvSpPr>
            <xdr:cNvPr id="1060" name="Check Box 36" hidden="1">
              <a:extLst>
                <a:ext uri="{63B3BB69-23CF-44E3-9099-C40C66FF867C}">
                  <a14:compatExt spid="_x0000_s1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52</xdr:col>
          <xdr:colOff>142875</xdr:colOff>
          <xdr:row>141</xdr:row>
          <xdr:rowOff>9525</xdr:rowOff>
        </xdr:from>
        <xdr:to>
          <xdr:col>53</xdr:col>
          <xdr:colOff>142875</xdr:colOff>
          <xdr:row>141</xdr:row>
          <xdr:rowOff>180975</xdr:rowOff>
        </xdr:to>
        <xdr:sp macro="" textlink="">
          <xdr:nvSpPr>
            <xdr:cNvPr id="1062" name="Check Box 38" hidden="1">
              <a:extLst>
                <a:ext uri="{63B3BB69-23CF-44E3-9099-C40C66FF867C}">
                  <a14:compatExt spid="_x0000_s1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142875</xdr:colOff>
          <xdr:row>139</xdr:row>
          <xdr:rowOff>95250</xdr:rowOff>
        </xdr:from>
        <xdr:to>
          <xdr:col>31</xdr:col>
          <xdr:colOff>76200</xdr:colOff>
          <xdr:row>140</xdr:row>
          <xdr:rowOff>114300</xdr:rowOff>
        </xdr:to>
        <xdr:sp macro="" textlink="">
          <xdr:nvSpPr>
            <xdr:cNvPr id="1064" name="Label 40" hidden="1">
              <a:extLst>
                <a:ext uri="{63B3BB69-23CF-44E3-9099-C40C66FF867C}">
                  <a14:compatExt spid="_x0000_s1064"/>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22860" rIns="0" bIns="0" anchor="t" upright="1"/>
            <a:lstStyle/>
            <a:p>
              <a:pPr algn="l" rtl="0">
                <a:defRPr sz="1000"/>
              </a:pPr>
              <a:r>
                <a:rPr lang="ja-JP" altLang="en-US" sz="900" b="0" i="0" u="none" strike="noStrike" baseline="0">
                  <a:solidFill>
                    <a:srgbClr val="000000"/>
                  </a:solidFill>
                  <a:latin typeface="Meiryo UI"/>
                  <a:ea typeface="Meiryo UI"/>
                </a:rPr>
                <a:t>Km</a:t>
              </a:r>
            </a:p>
          </xdr:txBody>
        </xdr:sp>
        <xdr:clientData/>
      </xdr:twoCellAnchor>
    </mc:Choice>
    <mc:Fallback/>
  </mc:AlternateContent>
  <mc:AlternateContent xmlns:mc="http://schemas.openxmlformats.org/markup-compatibility/2006">
    <mc:Choice xmlns:a14="http://schemas.microsoft.com/office/drawing/2010/main" Requires="a14">
      <xdr:twoCellAnchor>
        <xdr:from>
          <xdr:col>39</xdr:col>
          <xdr:colOff>142875</xdr:colOff>
          <xdr:row>139</xdr:row>
          <xdr:rowOff>95250</xdr:rowOff>
        </xdr:from>
        <xdr:to>
          <xdr:col>44</xdr:col>
          <xdr:colOff>76200</xdr:colOff>
          <xdr:row>140</xdr:row>
          <xdr:rowOff>114300</xdr:rowOff>
        </xdr:to>
        <xdr:sp macro="" textlink="">
          <xdr:nvSpPr>
            <xdr:cNvPr id="1065" name="Label 41" hidden="1">
              <a:extLst>
                <a:ext uri="{63B3BB69-23CF-44E3-9099-C40C66FF867C}">
                  <a14:compatExt spid="_x0000_s1065"/>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22860" rIns="0" bIns="0" anchor="t" upright="1"/>
            <a:lstStyle/>
            <a:p>
              <a:pPr algn="l" rtl="0">
                <a:defRPr sz="1000"/>
              </a:pPr>
              <a:r>
                <a:rPr lang="ja-JP" altLang="en-US" sz="900" b="0" i="0" u="none" strike="noStrike" baseline="0">
                  <a:solidFill>
                    <a:srgbClr val="000000"/>
                  </a:solidFill>
                  <a:latin typeface="Meiryo UI"/>
                  <a:ea typeface="Meiryo UI"/>
                </a:rPr>
                <a:t>Km</a:t>
              </a:r>
            </a:p>
          </xdr:txBody>
        </xdr:sp>
        <xdr:clientData/>
      </xdr:twoCellAnchor>
    </mc:Choice>
    <mc:Fallback/>
  </mc:AlternateContent>
  <mc:AlternateContent xmlns:mc="http://schemas.openxmlformats.org/markup-compatibility/2006">
    <mc:Choice xmlns:a14="http://schemas.microsoft.com/office/drawing/2010/main" Requires="a14">
      <xdr:twoCellAnchor>
        <xdr:from>
          <xdr:col>52</xdr:col>
          <xdr:colOff>133350</xdr:colOff>
          <xdr:row>139</xdr:row>
          <xdr:rowOff>95250</xdr:rowOff>
        </xdr:from>
        <xdr:to>
          <xdr:col>57</xdr:col>
          <xdr:colOff>66675</xdr:colOff>
          <xdr:row>140</xdr:row>
          <xdr:rowOff>114300</xdr:rowOff>
        </xdr:to>
        <xdr:sp macro="" textlink="">
          <xdr:nvSpPr>
            <xdr:cNvPr id="1066" name="Label 42" hidden="1">
              <a:extLst>
                <a:ext uri="{63B3BB69-23CF-44E3-9099-C40C66FF867C}">
                  <a14:compatExt spid="_x0000_s1066"/>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22860" rIns="0" bIns="0" anchor="t" upright="1"/>
            <a:lstStyle/>
            <a:p>
              <a:pPr algn="l" rtl="0">
                <a:defRPr sz="1000"/>
              </a:pPr>
              <a:r>
                <a:rPr lang="ja-JP" altLang="en-US" sz="900" b="0" i="0" u="none" strike="noStrike" baseline="0">
                  <a:solidFill>
                    <a:srgbClr val="000000"/>
                  </a:solidFill>
                  <a:latin typeface="Meiryo UI"/>
                  <a:ea typeface="Meiryo UI"/>
                </a:rPr>
                <a:t>Km</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142875</xdr:colOff>
          <xdr:row>143</xdr:row>
          <xdr:rowOff>9525</xdr:rowOff>
        </xdr:from>
        <xdr:to>
          <xdr:col>14</xdr:col>
          <xdr:colOff>142875</xdr:colOff>
          <xdr:row>143</xdr:row>
          <xdr:rowOff>180975</xdr:rowOff>
        </xdr:to>
        <xdr:sp macro="" textlink="">
          <xdr:nvSpPr>
            <xdr:cNvPr id="1067" name="Check Box 43" hidden="1">
              <a:extLst>
                <a:ext uri="{63B3BB69-23CF-44E3-9099-C40C66FF867C}">
                  <a14:compatExt spid="_x0000_s1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142875</xdr:colOff>
          <xdr:row>143</xdr:row>
          <xdr:rowOff>9525</xdr:rowOff>
        </xdr:from>
        <xdr:to>
          <xdr:col>27</xdr:col>
          <xdr:colOff>142875</xdr:colOff>
          <xdr:row>143</xdr:row>
          <xdr:rowOff>180975</xdr:rowOff>
        </xdr:to>
        <xdr:sp macro="" textlink="">
          <xdr:nvSpPr>
            <xdr:cNvPr id="1069" name="Check Box 45" hidden="1">
              <a:extLst>
                <a:ext uri="{63B3BB69-23CF-44E3-9099-C40C66FF867C}">
                  <a14:compatExt spid="_x0000_s1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39</xdr:col>
          <xdr:colOff>142875</xdr:colOff>
          <xdr:row>143</xdr:row>
          <xdr:rowOff>9525</xdr:rowOff>
        </xdr:from>
        <xdr:to>
          <xdr:col>40</xdr:col>
          <xdr:colOff>142875</xdr:colOff>
          <xdr:row>143</xdr:row>
          <xdr:rowOff>180975</xdr:rowOff>
        </xdr:to>
        <xdr:sp macro="" textlink="">
          <xdr:nvSpPr>
            <xdr:cNvPr id="1071" name="Check Box 47" hidden="1">
              <a:extLst>
                <a:ext uri="{63B3BB69-23CF-44E3-9099-C40C66FF867C}">
                  <a14:compatExt spid="_x0000_s1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52</xdr:col>
          <xdr:colOff>142875</xdr:colOff>
          <xdr:row>143</xdr:row>
          <xdr:rowOff>9525</xdr:rowOff>
        </xdr:from>
        <xdr:to>
          <xdr:col>53</xdr:col>
          <xdr:colOff>142875</xdr:colOff>
          <xdr:row>143</xdr:row>
          <xdr:rowOff>180975</xdr:rowOff>
        </xdr:to>
        <xdr:sp macro="" textlink="">
          <xdr:nvSpPr>
            <xdr:cNvPr id="1073" name="Check Box 49" hidden="1">
              <a:extLst>
                <a:ext uri="{63B3BB69-23CF-44E3-9099-C40C66FF867C}">
                  <a14:compatExt spid="_x0000_s1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37</xdr:col>
          <xdr:colOff>123825</xdr:colOff>
          <xdr:row>127</xdr:row>
          <xdr:rowOff>9525</xdr:rowOff>
        </xdr:from>
        <xdr:to>
          <xdr:col>38</xdr:col>
          <xdr:colOff>123825</xdr:colOff>
          <xdr:row>128</xdr:row>
          <xdr:rowOff>19050</xdr:rowOff>
        </xdr:to>
        <xdr:sp macro="" textlink="">
          <xdr:nvSpPr>
            <xdr:cNvPr id="1601" name="Check Box 577" hidden="1">
              <a:extLst>
                <a:ext uri="{63B3BB69-23CF-44E3-9099-C40C66FF867C}">
                  <a14:compatExt spid="_x0000_s16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142875</xdr:colOff>
          <xdr:row>145</xdr:row>
          <xdr:rowOff>9525</xdr:rowOff>
        </xdr:from>
        <xdr:to>
          <xdr:col>14</xdr:col>
          <xdr:colOff>142875</xdr:colOff>
          <xdr:row>145</xdr:row>
          <xdr:rowOff>180975</xdr:rowOff>
        </xdr:to>
        <xdr:sp macro="" textlink="">
          <xdr:nvSpPr>
            <xdr:cNvPr id="1602" name="Check Box 578" hidden="1">
              <a:extLst>
                <a:ext uri="{63B3BB69-23CF-44E3-9099-C40C66FF867C}">
                  <a14:compatExt spid="_x0000_s16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142875</xdr:colOff>
          <xdr:row>145</xdr:row>
          <xdr:rowOff>9525</xdr:rowOff>
        </xdr:from>
        <xdr:to>
          <xdr:col>27</xdr:col>
          <xdr:colOff>142875</xdr:colOff>
          <xdr:row>145</xdr:row>
          <xdr:rowOff>180975</xdr:rowOff>
        </xdr:to>
        <xdr:sp macro="" textlink="">
          <xdr:nvSpPr>
            <xdr:cNvPr id="1603" name="Check Box 579" hidden="1">
              <a:extLst>
                <a:ext uri="{63B3BB69-23CF-44E3-9099-C40C66FF867C}">
                  <a14:compatExt spid="_x0000_s16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4</xdr:col>
      <xdr:colOff>142875</xdr:colOff>
      <xdr:row>1</xdr:row>
      <xdr:rowOff>38100</xdr:rowOff>
    </xdr:from>
    <xdr:to>
      <xdr:col>14</xdr:col>
      <xdr:colOff>504825</xdr:colOff>
      <xdr:row>3</xdr:row>
      <xdr:rowOff>142875</xdr:rowOff>
    </xdr:to>
    <xdr:sp macro="" textlink="">
      <xdr:nvSpPr>
        <xdr:cNvPr id="2" name="WordArt 1"/>
        <xdr:cNvSpPr>
          <a:spLocks noChangeArrowheads="1" noChangeShapeType="1" noTextEdit="1"/>
        </xdr:cNvSpPr>
      </xdr:nvSpPr>
      <xdr:spPr bwMode="auto">
        <a:xfrm>
          <a:off x="2581275" y="200025"/>
          <a:ext cx="6457950" cy="428625"/>
        </a:xfrm>
        <a:prstGeom prst="rect">
          <a:avLst/>
        </a:prstGeom>
      </xdr:spPr>
      <xdr:txBody>
        <a:bodyPr wrap="none" fromWordArt="1">
          <a:prstTxWarp prst="textPlain">
            <a:avLst>
              <a:gd name="adj" fmla="val 50000"/>
            </a:avLst>
          </a:prstTxWarp>
        </a:bodyPr>
        <a:lstStyle/>
        <a:p>
          <a:pPr algn="ctr" rtl="0">
            <a:buNone/>
          </a:pPr>
          <a:r>
            <a:rPr lang="en-US" altLang="ja-JP" sz="3600" kern="10" spc="0">
              <a:ln w="12700">
                <a:solidFill>
                  <a:srgbClr val="3333CC"/>
                </a:solidFill>
                <a:round/>
                <a:headEnd/>
                <a:tailEnd/>
              </a:ln>
              <a:solidFill>
                <a:srgbClr xmlns:mc="http://schemas.openxmlformats.org/markup-compatibility/2006" xmlns:a14="http://schemas.microsoft.com/office/drawing/2010/main" val="333399" mc:Ignorable="a14" a14:legacySpreadsheetColorIndex="62"/>
              </a:solidFill>
              <a:effectLst>
                <a:outerShdw dist="45791" dir="2021404" algn="ctr" rotWithShape="0">
                  <a:srgbClr val="9999FF"/>
                </a:outerShdw>
              </a:effectLst>
              <a:latin typeface="Arial" panose="020B0604020202020204" pitchFamily="34" charset="0"/>
              <a:cs typeface="Arial" panose="020B0604020202020204" pitchFamily="34" charset="0"/>
            </a:rPr>
            <a:t>Sample Shipping Information</a:t>
          </a:r>
          <a:endParaRPr lang="ja-JP" altLang="en-US" sz="3600" kern="10" spc="0">
            <a:ln w="12700">
              <a:solidFill>
                <a:srgbClr val="3333CC"/>
              </a:solidFill>
              <a:round/>
              <a:headEnd/>
              <a:tailEnd/>
            </a:ln>
            <a:solidFill>
              <a:srgbClr xmlns:mc="http://schemas.openxmlformats.org/markup-compatibility/2006" xmlns:a14="http://schemas.microsoft.com/office/drawing/2010/main" val="333399" mc:Ignorable="a14" a14:legacySpreadsheetColorIndex="62"/>
            </a:solidFill>
            <a:effectLst>
              <a:outerShdw dist="45791" dir="2021404" algn="ctr" rotWithShape="0">
                <a:srgbClr val="9999FF"/>
              </a:outerShdw>
            </a:effectLst>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447675</xdr:colOff>
      <xdr:row>1</xdr:row>
      <xdr:rowOff>85725</xdr:rowOff>
    </xdr:from>
    <xdr:to>
      <xdr:col>11</xdr:col>
      <xdr:colOff>123825</xdr:colOff>
      <xdr:row>4</xdr:row>
      <xdr:rowOff>9525</xdr:rowOff>
    </xdr:to>
    <xdr:sp macro="" textlink="">
      <xdr:nvSpPr>
        <xdr:cNvPr id="2" name="WordArt 1"/>
        <xdr:cNvSpPr>
          <a:spLocks noChangeAspect="1" noChangeArrowheads="1" noChangeShapeType="1" noTextEdit="1"/>
        </xdr:cNvSpPr>
      </xdr:nvSpPr>
      <xdr:spPr bwMode="auto">
        <a:xfrm>
          <a:off x="2886075" y="247650"/>
          <a:ext cx="3943350" cy="409575"/>
        </a:xfrm>
        <a:prstGeom prst="rect">
          <a:avLst/>
        </a:prstGeom>
      </xdr:spPr>
      <xdr:txBody>
        <a:bodyPr wrap="none" fromWordArt="1">
          <a:prstTxWarp prst="textPlain">
            <a:avLst>
              <a:gd name="adj" fmla="val 50000"/>
            </a:avLst>
          </a:prstTxWarp>
        </a:bodyPr>
        <a:lstStyle/>
        <a:p>
          <a:pPr algn="ctr" rtl="0">
            <a:buNone/>
          </a:pPr>
          <a:r>
            <a:rPr lang="en-US" altLang="ja-JP" sz="3600" kern="10" spc="0">
              <a:ln w="12700">
                <a:solidFill>
                  <a:srgbClr val="3333CC"/>
                </a:solidFill>
                <a:round/>
                <a:headEnd/>
                <a:tailEnd/>
              </a:ln>
              <a:solidFill>
                <a:srgbClr xmlns:mc="http://schemas.openxmlformats.org/markup-compatibility/2006" xmlns:a14="http://schemas.microsoft.com/office/drawing/2010/main" val="333399" mc:Ignorable="a14" a14:legacySpreadsheetColorIndex="62"/>
              </a:solidFill>
              <a:effectLst>
                <a:outerShdw dist="45791" dir="2021404" algn="ctr" rotWithShape="0">
                  <a:srgbClr val="9999FF"/>
                </a:outerShdw>
              </a:effectLst>
              <a:latin typeface="Arial" panose="020B0604020202020204" pitchFamily="34" charset="0"/>
              <a:cs typeface="Arial" panose="020B0604020202020204" pitchFamily="34" charset="0"/>
            </a:rPr>
            <a:t>Receipt of Sample/s</a:t>
          </a:r>
          <a:endParaRPr lang="ja-JP" altLang="en-US" sz="3600" kern="10" spc="0">
            <a:ln w="12700">
              <a:solidFill>
                <a:srgbClr val="3333CC"/>
              </a:solidFill>
              <a:round/>
              <a:headEnd/>
              <a:tailEnd/>
            </a:ln>
            <a:solidFill>
              <a:srgbClr xmlns:mc="http://schemas.openxmlformats.org/markup-compatibility/2006" xmlns:a14="http://schemas.microsoft.com/office/drawing/2010/main" val="333399" mc:Ignorable="a14" a14:legacySpreadsheetColorIndex="62"/>
            </a:solidFill>
            <a:effectLst>
              <a:outerShdw dist="45791" dir="2021404" algn="ctr" rotWithShape="0">
                <a:srgbClr val="9999FF"/>
              </a:outerShdw>
            </a:effectLst>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13" Type="http://schemas.openxmlformats.org/officeDocument/2006/relationships/ctrlProp" Target="../ctrlProps/ctrlProp8.xml"/><Relationship Id="rId18" Type="http://schemas.openxmlformats.org/officeDocument/2006/relationships/ctrlProp" Target="../ctrlProps/ctrlProp13.xml"/><Relationship Id="rId26" Type="http://schemas.openxmlformats.org/officeDocument/2006/relationships/ctrlProp" Target="../ctrlProps/ctrlProp21.xml"/><Relationship Id="rId3" Type="http://schemas.openxmlformats.org/officeDocument/2006/relationships/printerSettings" Target="../printerSettings/printerSettings1.bin"/><Relationship Id="rId21" Type="http://schemas.openxmlformats.org/officeDocument/2006/relationships/ctrlProp" Target="../ctrlProps/ctrlProp16.xml"/><Relationship Id="rId7" Type="http://schemas.openxmlformats.org/officeDocument/2006/relationships/ctrlProp" Target="../ctrlProps/ctrlProp2.xml"/><Relationship Id="rId12" Type="http://schemas.openxmlformats.org/officeDocument/2006/relationships/ctrlProp" Target="../ctrlProps/ctrlProp7.xml"/><Relationship Id="rId17" Type="http://schemas.openxmlformats.org/officeDocument/2006/relationships/ctrlProp" Target="../ctrlProps/ctrlProp12.xml"/><Relationship Id="rId25" Type="http://schemas.openxmlformats.org/officeDocument/2006/relationships/ctrlProp" Target="../ctrlProps/ctrlProp20.xml"/><Relationship Id="rId33" Type="http://schemas.openxmlformats.org/officeDocument/2006/relationships/ctrlProp" Target="../ctrlProps/ctrlProp28.xml"/><Relationship Id="rId2" Type="http://schemas.openxmlformats.org/officeDocument/2006/relationships/hyperlink" Target="mailto:info@carnabio.com" TargetMode="External"/><Relationship Id="rId16" Type="http://schemas.openxmlformats.org/officeDocument/2006/relationships/ctrlProp" Target="../ctrlProps/ctrlProp11.xml"/><Relationship Id="rId20" Type="http://schemas.openxmlformats.org/officeDocument/2006/relationships/ctrlProp" Target="../ctrlProps/ctrlProp15.xml"/><Relationship Id="rId29" Type="http://schemas.openxmlformats.org/officeDocument/2006/relationships/ctrlProp" Target="../ctrlProps/ctrlProp24.xml"/><Relationship Id="rId1" Type="http://schemas.openxmlformats.org/officeDocument/2006/relationships/hyperlink" Target="http://www.carnabio.com/output/pdf/ProfilingProfilingBook_en.pdf" TargetMode="External"/><Relationship Id="rId6" Type="http://schemas.openxmlformats.org/officeDocument/2006/relationships/ctrlProp" Target="../ctrlProps/ctrlProp1.xml"/><Relationship Id="rId11" Type="http://schemas.openxmlformats.org/officeDocument/2006/relationships/ctrlProp" Target="../ctrlProps/ctrlProp6.xml"/><Relationship Id="rId24" Type="http://schemas.openxmlformats.org/officeDocument/2006/relationships/ctrlProp" Target="../ctrlProps/ctrlProp19.xml"/><Relationship Id="rId32" Type="http://schemas.openxmlformats.org/officeDocument/2006/relationships/ctrlProp" Target="../ctrlProps/ctrlProp27.xml"/><Relationship Id="rId5" Type="http://schemas.openxmlformats.org/officeDocument/2006/relationships/vmlDrawing" Target="../drawings/vmlDrawing1.vml"/><Relationship Id="rId15" Type="http://schemas.openxmlformats.org/officeDocument/2006/relationships/ctrlProp" Target="../ctrlProps/ctrlProp10.xml"/><Relationship Id="rId23" Type="http://schemas.openxmlformats.org/officeDocument/2006/relationships/ctrlProp" Target="../ctrlProps/ctrlProp18.xml"/><Relationship Id="rId28" Type="http://schemas.openxmlformats.org/officeDocument/2006/relationships/ctrlProp" Target="../ctrlProps/ctrlProp23.xml"/><Relationship Id="rId10" Type="http://schemas.openxmlformats.org/officeDocument/2006/relationships/ctrlProp" Target="../ctrlProps/ctrlProp5.xml"/><Relationship Id="rId19" Type="http://schemas.openxmlformats.org/officeDocument/2006/relationships/ctrlProp" Target="../ctrlProps/ctrlProp14.xml"/><Relationship Id="rId31" Type="http://schemas.openxmlformats.org/officeDocument/2006/relationships/ctrlProp" Target="../ctrlProps/ctrlProp26.xml"/><Relationship Id="rId4" Type="http://schemas.openxmlformats.org/officeDocument/2006/relationships/drawing" Target="../drawings/drawing1.xml"/><Relationship Id="rId9" Type="http://schemas.openxmlformats.org/officeDocument/2006/relationships/ctrlProp" Target="../ctrlProps/ctrlProp4.xml"/><Relationship Id="rId14" Type="http://schemas.openxmlformats.org/officeDocument/2006/relationships/ctrlProp" Target="../ctrlProps/ctrlProp9.xml"/><Relationship Id="rId22" Type="http://schemas.openxmlformats.org/officeDocument/2006/relationships/ctrlProp" Target="../ctrlProps/ctrlProp17.xml"/><Relationship Id="rId27" Type="http://schemas.openxmlformats.org/officeDocument/2006/relationships/ctrlProp" Target="../ctrlProps/ctrlProp22.xml"/><Relationship Id="rId30" Type="http://schemas.openxmlformats.org/officeDocument/2006/relationships/ctrlProp" Target="../ctrlProps/ctrlProp25.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kawase.yusuke@carnabio.com" TargetMode="Externa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www.carnabio.com/" TargetMode="External"/><Relationship Id="rId4"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EK648"/>
  <sheetViews>
    <sheetView tabSelected="1" zoomScaleNormal="100" zoomScaleSheetLayoutView="100" workbookViewId="0">
      <selection activeCell="N10" sqref="N10:BG10"/>
    </sheetView>
  </sheetViews>
  <sheetFormatPr defaultRowHeight="12.75"/>
  <cols>
    <col min="1" max="5" width="2.42578125" style="38" customWidth="1"/>
    <col min="6" max="14" width="2.42578125" style="46" customWidth="1"/>
    <col min="15" max="15" width="2.5703125" style="46" customWidth="1"/>
    <col min="16" max="16" width="2.42578125" style="46" customWidth="1"/>
    <col min="17" max="17" width="2.5703125" style="46" customWidth="1"/>
    <col min="18" max="19" width="2.28515625" style="46" customWidth="1"/>
    <col min="20" max="27" width="2.42578125" style="46" customWidth="1"/>
    <col min="28" max="28" width="2.5703125" style="46" customWidth="1"/>
    <col min="29" max="29" width="2.42578125" style="46" customWidth="1"/>
    <col min="30" max="30" width="2.5703125" style="46" customWidth="1"/>
    <col min="31" max="32" width="2.28515625" style="46" customWidth="1"/>
    <col min="33" max="40" width="2.42578125" style="46" customWidth="1"/>
    <col min="41" max="41" width="2.5703125" style="46" customWidth="1"/>
    <col min="42" max="42" width="2.42578125" style="46" customWidth="1"/>
    <col min="43" max="43" width="2.5703125" style="46" customWidth="1"/>
    <col min="44" max="45" width="2.28515625" style="46" customWidth="1"/>
    <col min="46" max="53" width="2.42578125" style="46" customWidth="1"/>
    <col min="54" max="54" width="2.5703125" style="46" customWidth="1"/>
    <col min="55" max="55" width="2.42578125" style="46" customWidth="1"/>
    <col min="56" max="56" width="2.5703125" style="46" customWidth="1"/>
    <col min="57" max="59" width="2.42578125" style="46" customWidth="1"/>
    <col min="60" max="62" width="2.42578125" style="38" customWidth="1"/>
    <col min="63" max="83" width="2.42578125" style="54" hidden="1" customWidth="1"/>
    <col min="84" max="84" width="19.140625" style="54" hidden="1" customWidth="1"/>
    <col min="85" max="85" width="19.7109375" style="54" hidden="1" customWidth="1"/>
    <col min="86" max="108" width="9.140625" style="54" hidden="1" customWidth="1"/>
    <col min="109" max="113" width="9.140625" style="38" hidden="1" customWidth="1"/>
    <col min="114" max="114" width="27" style="38" customWidth="1"/>
    <col min="115" max="123" width="9.140625" style="38"/>
    <col min="124" max="16384" width="9.140625" style="46"/>
  </cols>
  <sheetData>
    <row r="1" spans="1:123" s="53" customFormat="1">
      <c r="A1" s="48"/>
      <c r="B1" s="49"/>
      <c r="C1" s="49"/>
      <c r="D1" s="49"/>
      <c r="E1" s="49"/>
      <c r="F1" s="49"/>
      <c r="G1" s="49"/>
      <c r="H1" s="49"/>
      <c r="I1" s="49"/>
      <c r="J1" s="49"/>
      <c r="K1" s="49"/>
      <c r="L1" s="49"/>
      <c r="M1" s="49"/>
      <c r="N1" s="49"/>
      <c r="O1" s="49"/>
      <c r="P1" s="49"/>
      <c r="Q1" s="49"/>
      <c r="R1" s="49"/>
      <c r="S1" s="49"/>
      <c r="T1" s="49"/>
      <c r="U1" s="49"/>
      <c r="V1" s="49"/>
      <c r="W1" s="49"/>
      <c r="X1" s="49"/>
      <c r="Y1" s="49"/>
      <c r="Z1" s="49"/>
      <c r="AA1" s="49"/>
      <c r="AB1" s="49"/>
      <c r="AC1" s="49"/>
      <c r="AD1" s="49"/>
      <c r="AE1" s="49"/>
      <c r="AF1" s="49"/>
      <c r="AG1" s="49"/>
      <c r="AH1" s="49"/>
      <c r="AI1" s="49"/>
      <c r="AJ1" s="49"/>
      <c r="AK1" s="49"/>
      <c r="AL1" s="49"/>
      <c r="AM1" s="49"/>
      <c r="AN1" s="49"/>
      <c r="AO1" s="49"/>
      <c r="AP1" s="49"/>
      <c r="AQ1" s="49"/>
      <c r="AR1" s="49"/>
      <c r="AS1" s="49"/>
      <c r="AT1" s="49"/>
      <c r="AU1" s="49"/>
      <c r="AV1" s="49"/>
      <c r="AW1" s="76" t="s">
        <v>246</v>
      </c>
      <c r="AX1" s="49"/>
      <c r="AY1" s="49"/>
      <c r="AZ1" s="49"/>
      <c r="BA1" s="49"/>
      <c r="BB1" s="49"/>
      <c r="BC1" s="49"/>
      <c r="BD1" s="49"/>
      <c r="BE1" s="49"/>
      <c r="BF1" s="49"/>
      <c r="BG1" s="50"/>
      <c r="BH1" s="49"/>
      <c r="BI1" s="49"/>
      <c r="BJ1" s="49"/>
      <c r="BK1" s="51" t="s">
        <v>0</v>
      </c>
      <c r="BL1" s="51"/>
      <c r="BM1" s="51"/>
      <c r="BN1" s="51"/>
      <c r="BO1" s="51"/>
      <c r="BP1" s="51"/>
      <c r="BQ1" s="51"/>
      <c r="BR1" s="51"/>
      <c r="BS1" s="51"/>
      <c r="BT1" s="51"/>
      <c r="BU1" s="51"/>
      <c r="BV1" s="51"/>
      <c r="BW1" s="51"/>
      <c r="BX1" s="51"/>
      <c r="BY1" s="51"/>
      <c r="BZ1" s="51"/>
      <c r="CA1" s="51"/>
      <c r="CB1" s="51"/>
      <c r="CC1" s="51"/>
      <c r="CD1" s="51"/>
      <c r="CE1" s="51"/>
      <c r="CF1" s="51"/>
      <c r="CG1" s="51"/>
      <c r="CH1" s="51"/>
      <c r="CI1" s="51"/>
      <c r="CJ1" s="51"/>
      <c r="CK1" s="51"/>
      <c r="CL1" s="51"/>
      <c r="CM1" s="51"/>
      <c r="CN1" s="51"/>
      <c r="CO1" s="51"/>
      <c r="CP1" s="51"/>
      <c r="CQ1" s="51"/>
      <c r="CR1" s="51"/>
      <c r="CS1" s="51"/>
      <c r="CT1" s="51"/>
      <c r="CU1" s="51"/>
      <c r="CV1" s="51"/>
      <c r="CW1" s="51"/>
      <c r="CX1" s="51"/>
      <c r="CY1" s="51"/>
      <c r="CZ1" s="51"/>
      <c r="DA1" s="51"/>
      <c r="DB1" s="51"/>
      <c r="DC1" s="51"/>
      <c r="DD1" s="51"/>
      <c r="DE1" s="52"/>
      <c r="DF1" s="52"/>
      <c r="DG1" s="52"/>
      <c r="DH1" s="52"/>
      <c r="DI1" s="51" t="s">
        <v>0</v>
      </c>
      <c r="DJ1" s="49"/>
      <c r="DK1" s="49"/>
      <c r="DL1" s="49"/>
      <c r="DM1" s="49"/>
      <c r="DN1" s="49"/>
      <c r="DO1" s="49"/>
      <c r="DP1" s="49"/>
      <c r="DQ1" s="49"/>
      <c r="DR1" s="49"/>
      <c r="DS1" s="49"/>
    </row>
    <row r="2" spans="1:123" s="53" customFormat="1">
      <c r="A2" s="48"/>
      <c r="B2" s="49"/>
      <c r="C2" s="49"/>
      <c r="D2" s="49"/>
      <c r="E2" s="49"/>
      <c r="F2" s="49"/>
      <c r="G2" s="49"/>
      <c r="H2" s="49"/>
      <c r="I2" s="49"/>
      <c r="J2" s="49"/>
      <c r="K2" s="49"/>
      <c r="L2" s="49"/>
      <c r="M2" s="49"/>
      <c r="N2" s="49"/>
      <c r="O2" s="49"/>
      <c r="P2" s="49"/>
      <c r="Q2" s="49"/>
      <c r="R2" s="49"/>
      <c r="S2" s="49"/>
      <c r="T2" s="49"/>
      <c r="U2" s="49"/>
      <c r="V2" s="49"/>
      <c r="W2" s="49"/>
      <c r="X2" s="49"/>
      <c r="Y2" s="49"/>
      <c r="Z2" s="49"/>
      <c r="AA2" s="49"/>
      <c r="AB2" s="49"/>
      <c r="AC2" s="49"/>
      <c r="AD2" s="49"/>
      <c r="AE2" s="49"/>
      <c r="AF2" s="49"/>
      <c r="AG2" s="49"/>
      <c r="AH2" s="49"/>
      <c r="AI2" s="49"/>
      <c r="AJ2" s="49"/>
      <c r="AK2" s="49"/>
      <c r="AL2" s="49"/>
      <c r="AM2" s="49"/>
      <c r="AN2" s="49"/>
      <c r="AO2" s="49"/>
      <c r="AP2" s="49"/>
      <c r="AQ2" s="49"/>
      <c r="AR2" s="49"/>
      <c r="AS2" s="49"/>
      <c r="AT2" s="49"/>
      <c r="AU2" s="49"/>
      <c r="AV2" s="49"/>
      <c r="AW2" s="49"/>
      <c r="AX2" s="49"/>
      <c r="AY2" s="49"/>
      <c r="AZ2" s="49"/>
      <c r="BA2" s="49"/>
      <c r="BB2" s="49"/>
      <c r="BC2" s="49"/>
      <c r="BD2" s="49"/>
      <c r="BE2" s="49"/>
      <c r="BF2" s="49"/>
      <c r="BG2" s="50"/>
      <c r="BH2" s="49"/>
      <c r="BI2" s="49"/>
      <c r="BJ2" s="49"/>
      <c r="BK2" s="51"/>
      <c r="BL2" s="51"/>
      <c r="BM2" s="51"/>
      <c r="BN2" s="51"/>
      <c r="BO2" s="51"/>
      <c r="BP2" s="51"/>
      <c r="BQ2" s="51"/>
      <c r="BR2" s="51"/>
      <c r="BS2" s="51"/>
      <c r="BT2" s="51"/>
      <c r="BU2" s="51"/>
      <c r="BV2" s="51"/>
      <c r="BW2" s="51"/>
      <c r="BX2" s="51"/>
      <c r="BY2" s="51"/>
      <c r="BZ2" s="51"/>
      <c r="CA2" s="51"/>
      <c r="CB2" s="51"/>
      <c r="CC2" s="51"/>
      <c r="CD2" s="51"/>
      <c r="CE2" s="51"/>
      <c r="CF2" s="51"/>
      <c r="CG2" s="51"/>
      <c r="CH2" s="51"/>
      <c r="CI2" s="51"/>
      <c r="CJ2" s="51"/>
      <c r="CK2" s="51"/>
      <c r="CL2" s="51"/>
      <c r="CM2" s="51"/>
      <c r="CN2" s="51"/>
      <c r="CO2" s="51"/>
      <c r="CP2" s="51"/>
      <c r="CQ2" s="51"/>
      <c r="CR2" s="51"/>
      <c r="CS2" s="51"/>
      <c r="CT2" s="51"/>
      <c r="CU2" s="51"/>
      <c r="CV2" s="51"/>
      <c r="CW2" s="51"/>
      <c r="CX2" s="51"/>
      <c r="CY2" s="51"/>
      <c r="CZ2" s="51"/>
      <c r="DA2" s="51"/>
      <c r="DB2" s="51"/>
      <c r="DC2" s="51"/>
      <c r="DD2" s="51"/>
      <c r="DE2" s="52"/>
      <c r="DF2" s="52"/>
      <c r="DG2" s="52"/>
      <c r="DH2" s="52"/>
      <c r="DI2" s="52"/>
      <c r="DJ2" s="49"/>
      <c r="DK2" s="49"/>
      <c r="DL2" s="49"/>
      <c r="DM2" s="49"/>
      <c r="DN2" s="49"/>
      <c r="DO2" s="49"/>
      <c r="DP2" s="49"/>
      <c r="DQ2" s="49"/>
      <c r="DR2" s="49"/>
      <c r="DS2" s="49"/>
    </row>
    <row r="3" spans="1:123" s="53" customFormat="1">
      <c r="A3" s="49"/>
      <c r="B3" s="49"/>
      <c r="C3" s="49"/>
      <c r="D3" s="49"/>
      <c r="E3" s="49"/>
      <c r="F3" s="49"/>
      <c r="G3" s="49"/>
      <c r="H3" s="49"/>
      <c r="I3" s="49"/>
      <c r="J3" s="49"/>
      <c r="K3" s="49"/>
      <c r="L3" s="49"/>
      <c r="M3" s="49"/>
      <c r="N3" s="49"/>
      <c r="O3" s="49"/>
      <c r="P3" s="49"/>
      <c r="Q3" s="49"/>
      <c r="R3" s="49"/>
      <c r="S3" s="49"/>
      <c r="T3" s="49"/>
      <c r="U3" s="49"/>
      <c r="V3" s="49"/>
      <c r="W3" s="49"/>
      <c r="X3" s="49"/>
      <c r="Y3" s="49"/>
      <c r="Z3" s="49"/>
      <c r="AA3" s="49"/>
      <c r="AB3" s="49"/>
      <c r="AC3" s="49"/>
      <c r="AD3" s="49"/>
      <c r="AE3" s="49"/>
      <c r="AF3" s="49"/>
      <c r="AG3" s="49"/>
      <c r="AH3" s="49"/>
      <c r="AI3" s="49"/>
      <c r="AJ3" s="49"/>
      <c r="AK3" s="49"/>
      <c r="AL3" s="49"/>
      <c r="AM3" s="49"/>
      <c r="AN3" s="49"/>
      <c r="AO3" s="49"/>
      <c r="AP3" s="49"/>
      <c r="AQ3" s="49"/>
      <c r="AR3" s="49"/>
      <c r="AS3" s="49"/>
      <c r="AT3" s="49"/>
      <c r="AU3" s="49"/>
      <c r="AV3" s="49"/>
      <c r="AW3" s="49"/>
      <c r="AX3" s="49"/>
      <c r="AY3" s="49"/>
      <c r="AZ3" s="49"/>
      <c r="BA3" s="49"/>
      <c r="BB3" s="49"/>
      <c r="BC3" s="49"/>
      <c r="BD3" s="49"/>
      <c r="BE3" s="49"/>
      <c r="BF3" s="49"/>
      <c r="BG3" s="50"/>
      <c r="BH3" s="49"/>
      <c r="BI3" s="49"/>
      <c r="BJ3" s="49"/>
      <c r="BK3" s="51"/>
      <c r="BL3" s="51"/>
      <c r="BM3" s="51"/>
      <c r="BN3" s="51"/>
      <c r="BO3" s="51"/>
      <c r="BP3" s="51"/>
      <c r="BQ3" s="51"/>
      <c r="BR3" s="51"/>
      <c r="BS3" s="51"/>
      <c r="BT3" s="51"/>
      <c r="BU3" s="51"/>
      <c r="BV3" s="51"/>
      <c r="BW3" s="51"/>
      <c r="BX3" s="51"/>
      <c r="BY3" s="51"/>
      <c r="BZ3" s="51"/>
      <c r="CA3" s="51"/>
      <c r="CB3" s="51"/>
      <c r="CC3" s="51"/>
      <c r="CD3" s="51"/>
      <c r="CE3" s="51"/>
      <c r="CF3" s="51"/>
      <c r="CG3" s="51"/>
      <c r="CH3" s="51"/>
      <c r="CI3" s="51"/>
      <c r="CJ3" s="51"/>
      <c r="CK3" s="51"/>
      <c r="CL3" s="51"/>
      <c r="CM3" s="51"/>
      <c r="CN3" s="51"/>
      <c r="CO3" s="51"/>
      <c r="CP3" s="51"/>
      <c r="CQ3" s="51"/>
      <c r="CR3" s="51"/>
      <c r="CS3" s="51"/>
      <c r="CT3" s="51"/>
      <c r="CU3" s="51"/>
      <c r="CV3" s="51"/>
      <c r="CW3" s="51"/>
      <c r="CX3" s="51"/>
      <c r="CY3" s="51"/>
      <c r="CZ3" s="51"/>
      <c r="DA3" s="51"/>
      <c r="DB3" s="51"/>
      <c r="DC3" s="51"/>
      <c r="DD3" s="51"/>
      <c r="DE3" s="52"/>
      <c r="DF3" s="52"/>
      <c r="DG3" s="52"/>
      <c r="DH3" s="52"/>
      <c r="DI3" s="52"/>
      <c r="DJ3" s="49"/>
      <c r="DK3" s="49"/>
      <c r="DL3" s="49"/>
      <c r="DM3" s="49"/>
      <c r="DN3" s="49"/>
      <c r="DO3" s="49"/>
      <c r="DP3" s="49"/>
      <c r="DQ3" s="49"/>
      <c r="DR3" s="49"/>
      <c r="DS3" s="49"/>
    </row>
    <row r="4" spans="1:123" ht="27.75" customHeight="1">
      <c r="A4" s="49"/>
      <c r="B4" s="49"/>
      <c r="C4" s="49"/>
      <c r="D4" s="49"/>
      <c r="E4" s="49"/>
      <c r="F4" s="49"/>
      <c r="G4" s="49"/>
      <c r="H4" s="49"/>
      <c r="I4" s="49"/>
      <c r="J4" s="49"/>
      <c r="K4" s="49"/>
      <c r="L4" s="49"/>
      <c r="M4" s="49"/>
      <c r="N4" s="49"/>
      <c r="O4" s="49"/>
      <c r="P4" s="49"/>
      <c r="Q4" s="49"/>
      <c r="R4" s="49"/>
      <c r="S4" s="49"/>
      <c r="T4" s="49"/>
      <c r="U4" s="49"/>
      <c r="V4" s="49"/>
      <c r="W4" s="49"/>
      <c r="X4" s="49"/>
      <c r="Y4" s="49"/>
      <c r="Z4" s="49"/>
      <c r="AA4" s="49"/>
      <c r="AB4" s="49"/>
      <c r="AC4" s="49"/>
      <c r="AD4" s="49"/>
      <c r="AE4" s="49"/>
      <c r="AF4" s="1" t="s">
        <v>201</v>
      </c>
      <c r="AG4" s="38"/>
      <c r="AH4" s="38"/>
      <c r="AI4" s="38"/>
      <c r="AJ4" s="38"/>
      <c r="AK4" s="38"/>
      <c r="AL4" s="38"/>
      <c r="AM4" s="38"/>
      <c r="AN4" s="38"/>
      <c r="AO4" s="38"/>
      <c r="AP4" s="38"/>
      <c r="AQ4" s="38"/>
      <c r="AR4" s="38"/>
      <c r="AS4" s="38"/>
      <c r="AT4" s="38"/>
      <c r="AU4" s="38"/>
      <c r="AV4" s="38"/>
      <c r="AW4" s="38"/>
      <c r="AX4" s="38"/>
      <c r="AY4" s="38"/>
      <c r="AZ4" s="38"/>
      <c r="BA4" s="38"/>
      <c r="BB4" s="38"/>
      <c r="BC4" s="38"/>
      <c r="BD4" s="38"/>
      <c r="BE4" s="38"/>
      <c r="BF4" s="38"/>
      <c r="BG4" s="35"/>
      <c r="DE4" s="55"/>
      <c r="DF4" s="55"/>
      <c r="DG4" s="55"/>
      <c r="DH4" s="55"/>
      <c r="DI4" s="55"/>
    </row>
    <row r="5" spans="1:123">
      <c r="F5" s="38"/>
      <c r="G5" s="38"/>
      <c r="H5" s="38"/>
      <c r="I5" s="38"/>
      <c r="J5" s="38"/>
      <c r="K5" s="38"/>
      <c r="L5" s="38"/>
      <c r="M5" s="38"/>
      <c r="N5" s="38"/>
      <c r="O5" s="38"/>
      <c r="P5" s="38"/>
      <c r="Q5" s="38"/>
      <c r="R5" s="38"/>
      <c r="S5" s="38"/>
      <c r="T5" s="38"/>
      <c r="U5" s="38"/>
      <c r="V5" s="38"/>
      <c r="W5" s="38"/>
      <c r="X5" s="414" t="s">
        <v>204</v>
      </c>
      <c r="Y5" s="414"/>
      <c r="Z5" s="414"/>
      <c r="AA5" s="414"/>
      <c r="AB5" s="414"/>
      <c r="AC5" s="414"/>
      <c r="AD5" s="414"/>
      <c r="AE5" s="414"/>
      <c r="AF5" s="414"/>
      <c r="AG5" s="414"/>
      <c r="AH5" s="414"/>
      <c r="AI5" s="414"/>
      <c r="AJ5" s="414"/>
      <c r="AK5" s="414"/>
      <c r="AL5" s="414"/>
      <c r="AM5" s="414"/>
      <c r="AN5" s="414"/>
      <c r="AO5" s="38"/>
      <c r="AP5" s="38"/>
      <c r="AQ5" s="38"/>
      <c r="AR5" s="38"/>
      <c r="AS5" s="38"/>
      <c r="AT5" s="38"/>
      <c r="AU5" s="38"/>
      <c r="AV5" s="38"/>
      <c r="AW5" s="38"/>
      <c r="AX5" s="38"/>
      <c r="AY5" s="38"/>
      <c r="AZ5" s="38"/>
      <c r="BA5" s="38"/>
      <c r="BB5" s="38"/>
      <c r="BC5" s="38"/>
      <c r="BD5" s="38"/>
      <c r="BE5" s="38"/>
      <c r="BF5" s="38"/>
      <c r="BG5" s="35"/>
      <c r="DE5" s="55"/>
      <c r="DF5" s="55"/>
      <c r="DG5" s="55"/>
      <c r="DH5" s="55"/>
      <c r="DI5" s="55"/>
    </row>
    <row r="6" spans="1:123" ht="12.75" customHeight="1">
      <c r="F6" s="38"/>
      <c r="G6" s="38"/>
      <c r="H6" s="38"/>
      <c r="I6" s="38"/>
      <c r="J6" s="38"/>
      <c r="K6" s="38"/>
      <c r="L6" s="38"/>
      <c r="M6" s="38"/>
      <c r="N6" s="38"/>
      <c r="O6" s="38"/>
      <c r="P6" s="38"/>
      <c r="Q6" s="38"/>
      <c r="R6" s="38"/>
      <c r="S6" s="38"/>
      <c r="T6" s="38"/>
      <c r="U6" s="38"/>
      <c r="V6" s="38"/>
      <c r="W6" s="38"/>
      <c r="X6" s="414"/>
      <c r="Y6" s="414"/>
      <c r="Z6" s="414"/>
      <c r="AA6" s="414"/>
      <c r="AB6" s="414"/>
      <c r="AC6" s="414"/>
      <c r="AD6" s="414"/>
      <c r="AE6" s="414"/>
      <c r="AF6" s="414"/>
      <c r="AG6" s="414"/>
      <c r="AH6" s="414"/>
      <c r="AI6" s="414"/>
      <c r="AJ6" s="414"/>
      <c r="AK6" s="414"/>
      <c r="AL6" s="414"/>
      <c r="AM6" s="414"/>
      <c r="AN6" s="414"/>
      <c r="AO6" s="38"/>
      <c r="AP6" s="38"/>
      <c r="AQ6" s="38"/>
      <c r="AR6" s="38"/>
      <c r="AS6" s="38"/>
      <c r="AT6" s="38"/>
      <c r="AU6" s="38"/>
      <c r="AV6" s="38"/>
      <c r="AW6" s="38"/>
      <c r="AX6" s="38"/>
      <c r="AY6" s="38"/>
      <c r="AZ6" s="38"/>
      <c r="BA6" s="38"/>
      <c r="BB6" s="38"/>
      <c r="BC6" s="38"/>
      <c r="BD6" s="38"/>
      <c r="BE6" s="38"/>
      <c r="BF6" s="38"/>
      <c r="BG6" s="35"/>
      <c r="CF6" s="54" t="str">
        <f>AW1</f>
        <v>Application Form Rev. 2107</v>
      </c>
      <c r="DE6" s="55"/>
      <c r="DF6" s="55"/>
      <c r="DG6" s="55"/>
      <c r="DH6" s="55"/>
      <c r="DI6" s="55"/>
    </row>
    <row r="7" spans="1:123" ht="12.75" customHeight="1">
      <c r="F7" s="38"/>
      <c r="G7" s="38"/>
      <c r="H7" s="38"/>
      <c r="I7" s="38"/>
      <c r="J7" s="38"/>
      <c r="K7" s="38"/>
      <c r="L7" s="38"/>
      <c r="M7" s="38"/>
      <c r="N7" s="38"/>
      <c r="O7" s="38"/>
      <c r="P7" s="38"/>
      <c r="Q7" s="38"/>
      <c r="R7" s="38"/>
      <c r="S7" s="38"/>
      <c r="T7" s="38"/>
      <c r="U7" s="38"/>
      <c r="V7" s="38"/>
      <c r="W7" s="38"/>
      <c r="X7" s="414"/>
      <c r="Y7" s="414"/>
      <c r="Z7" s="414"/>
      <c r="AA7" s="414"/>
      <c r="AB7" s="414"/>
      <c r="AC7" s="414"/>
      <c r="AD7" s="414"/>
      <c r="AE7" s="414"/>
      <c r="AF7" s="414"/>
      <c r="AG7" s="414"/>
      <c r="AH7" s="414"/>
      <c r="AI7" s="414"/>
      <c r="AJ7" s="414"/>
      <c r="AK7" s="414"/>
      <c r="AL7" s="414"/>
      <c r="AM7" s="414"/>
      <c r="AN7" s="414"/>
      <c r="AO7" s="38"/>
      <c r="AP7" s="38"/>
      <c r="AQ7" s="38"/>
      <c r="AR7" s="38"/>
      <c r="AS7" s="38"/>
      <c r="AT7" s="38"/>
      <c r="AU7" s="38"/>
      <c r="AV7" s="38"/>
      <c r="AW7" s="38"/>
      <c r="AX7" s="38"/>
      <c r="AY7" s="88" t="s">
        <v>105</v>
      </c>
      <c r="AZ7" s="384"/>
      <c r="BA7" s="384"/>
      <c r="BB7" s="384"/>
      <c r="BC7" s="384"/>
      <c r="BD7" s="384"/>
      <c r="BE7" s="384"/>
      <c r="BF7" s="45"/>
      <c r="BG7" s="35"/>
      <c r="CF7" s="85" t="s">
        <v>203</v>
      </c>
      <c r="DE7" s="55"/>
      <c r="DF7" s="55"/>
      <c r="DG7" s="55"/>
      <c r="DH7" s="55"/>
      <c r="DI7" s="55"/>
    </row>
    <row r="8" spans="1:123">
      <c r="F8" s="38"/>
      <c r="G8" s="38"/>
      <c r="H8" s="38"/>
      <c r="I8" s="38"/>
      <c r="J8" s="38"/>
      <c r="K8" s="38"/>
      <c r="L8" s="38"/>
      <c r="M8" s="38"/>
      <c r="N8" s="38"/>
      <c r="O8" s="38"/>
      <c r="P8" s="38"/>
      <c r="Q8" s="38"/>
      <c r="R8" s="38"/>
      <c r="S8" s="38"/>
      <c r="T8" s="38"/>
      <c r="U8" s="38"/>
      <c r="V8" s="38"/>
      <c r="W8" s="38"/>
      <c r="X8" s="38"/>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56"/>
      <c r="BA8" s="38"/>
      <c r="BB8" s="38"/>
      <c r="BC8" s="38"/>
      <c r="BD8" s="38"/>
      <c r="BE8" s="38"/>
      <c r="BF8" s="38"/>
      <c r="BG8" s="41"/>
      <c r="DE8" s="55"/>
      <c r="DF8" s="55"/>
      <c r="DG8" s="55"/>
      <c r="DH8" s="55"/>
      <c r="DI8" s="55"/>
    </row>
    <row r="9" spans="1:123" ht="25.5" customHeight="1">
      <c r="F9" s="385" t="s">
        <v>67</v>
      </c>
      <c r="G9" s="386"/>
      <c r="H9" s="386"/>
      <c r="I9" s="386"/>
      <c r="J9" s="386"/>
      <c r="K9" s="386"/>
      <c r="L9" s="386"/>
      <c r="M9" s="386"/>
      <c r="N9" s="386"/>
      <c r="O9" s="386"/>
      <c r="P9" s="386"/>
      <c r="Q9" s="386"/>
      <c r="R9" s="386"/>
      <c r="S9" s="386"/>
      <c r="T9" s="386"/>
      <c r="U9" s="386"/>
      <c r="V9" s="386"/>
      <c r="W9" s="386"/>
      <c r="X9" s="386"/>
      <c r="Y9" s="386"/>
      <c r="Z9" s="386"/>
      <c r="AA9" s="386"/>
      <c r="AB9" s="386"/>
      <c r="AC9" s="386"/>
      <c r="AD9" s="386"/>
      <c r="AE9" s="386"/>
      <c r="AF9" s="386"/>
      <c r="AG9" s="386"/>
      <c r="AH9" s="386"/>
      <c r="AI9" s="386"/>
      <c r="AJ9" s="386"/>
      <c r="AK9" s="386"/>
      <c r="AL9" s="386"/>
      <c r="AM9" s="386"/>
      <c r="AN9" s="386"/>
      <c r="AO9" s="386"/>
      <c r="AP9" s="386"/>
      <c r="AQ9" s="386"/>
      <c r="AR9" s="386"/>
      <c r="AS9" s="386"/>
      <c r="AT9" s="386"/>
      <c r="AU9" s="386"/>
      <c r="AV9" s="386"/>
      <c r="AW9" s="386"/>
      <c r="AX9" s="386"/>
      <c r="AY9" s="386"/>
      <c r="AZ9" s="386"/>
      <c r="BA9" s="386"/>
      <c r="BB9" s="386"/>
      <c r="BC9" s="386"/>
      <c r="BD9" s="386"/>
      <c r="BE9" s="386"/>
      <c r="BF9" s="386"/>
      <c r="BG9" s="387"/>
      <c r="CF9" s="57" t="s">
        <v>1</v>
      </c>
      <c r="DE9" s="55"/>
      <c r="DF9" s="55"/>
      <c r="DG9" s="55"/>
      <c r="DH9" s="55"/>
      <c r="DI9" s="55"/>
    </row>
    <row r="10" spans="1:123" ht="25.5" customHeight="1">
      <c r="F10" s="372" t="s">
        <v>95</v>
      </c>
      <c r="G10" s="373"/>
      <c r="H10" s="373"/>
      <c r="I10" s="373"/>
      <c r="J10" s="373"/>
      <c r="K10" s="373"/>
      <c r="L10" s="373"/>
      <c r="M10" s="374"/>
      <c r="N10" s="388"/>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90"/>
      <c r="BH10" s="49"/>
      <c r="BI10" s="49"/>
      <c r="BJ10" s="49"/>
      <c r="BK10" s="51" t="s">
        <v>95</v>
      </c>
      <c r="BL10" s="51"/>
      <c r="BM10" s="51"/>
      <c r="BN10" s="51"/>
      <c r="BO10" s="51"/>
      <c r="BP10" s="51"/>
      <c r="BQ10" s="51"/>
      <c r="BR10" s="51"/>
      <c r="BS10" s="51"/>
      <c r="BT10" s="51"/>
      <c r="BU10" s="51"/>
      <c r="BV10" s="51"/>
      <c r="BW10" s="51"/>
      <c r="BX10" s="51"/>
      <c r="BY10" s="51"/>
      <c r="BZ10" s="51"/>
      <c r="CA10" s="51"/>
      <c r="CB10" s="51"/>
      <c r="CC10" s="51"/>
      <c r="CD10" s="51"/>
      <c r="CE10" s="51"/>
      <c r="CF10" s="51" t="s">
        <v>2</v>
      </c>
      <c r="CG10" s="86" t="str">
        <f>IF($N$10="","",N10)</f>
        <v/>
      </c>
      <c r="CH10" s="51"/>
      <c r="CI10" s="51"/>
      <c r="CJ10" s="16"/>
      <c r="DE10" s="55"/>
      <c r="DF10" s="55"/>
      <c r="DG10" s="55"/>
      <c r="DH10" s="55"/>
      <c r="DI10" s="55"/>
    </row>
    <row r="11" spans="1:123" ht="25.5" customHeight="1">
      <c r="F11" s="366" t="s">
        <v>96</v>
      </c>
      <c r="G11" s="367"/>
      <c r="H11" s="367"/>
      <c r="I11" s="367"/>
      <c r="J11" s="367"/>
      <c r="K11" s="367"/>
      <c r="L11" s="367"/>
      <c r="M11" s="368"/>
      <c r="N11" s="369"/>
      <c r="O11" s="370"/>
      <c r="P11" s="370"/>
      <c r="Q11" s="370"/>
      <c r="R11" s="370"/>
      <c r="S11" s="370"/>
      <c r="T11" s="370"/>
      <c r="U11" s="370"/>
      <c r="V11" s="370"/>
      <c r="W11" s="370"/>
      <c r="X11" s="370"/>
      <c r="Y11" s="370"/>
      <c r="Z11" s="370"/>
      <c r="AA11" s="370"/>
      <c r="AB11" s="370"/>
      <c r="AC11" s="370"/>
      <c r="AD11" s="370"/>
      <c r="AE11" s="370"/>
      <c r="AF11" s="370"/>
      <c r="AG11" s="370"/>
      <c r="AH11" s="370"/>
      <c r="AI11" s="370"/>
      <c r="AJ11" s="370"/>
      <c r="AK11" s="370"/>
      <c r="AL11" s="370"/>
      <c r="AM11" s="370"/>
      <c r="AN11" s="370"/>
      <c r="AO11" s="370"/>
      <c r="AP11" s="370"/>
      <c r="AQ11" s="370"/>
      <c r="AR11" s="370"/>
      <c r="AS11" s="370"/>
      <c r="AT11" s="370"/>
      <c r="AU11" s="370"/>
      <c r="AV11" s="370"/>
      <c r="AW11" s="370"/>
      <c r="AX11" s="370"/>
      <c r="AY11" s="370"/>
      <c r="AZ11" s="370"/>
      <c r="BA11" s="370"/>
      <c r="BB11" s="370"/>
      <c r="BC11" s="370"/>
      <c r="BD11" s="370"/>
      <c r="BE11" s="370"/>
      <c r="BF11" s="370"/>
      <c r="BG11" s="371"/>
      <c r="BH11" s="49"/>
      <c r="BI11" s="49"/>
      <c r="BJ11" s="49"/>
      <c r="BK11" s="51" t="s">
        <v>96</v>
      </c>
      <c r="BL11" s="51"/>
      <c r="BM11" s="51"/>
      <c r="BN11" s="51"/>
      <c r="BO11" s="51"/>
      <c r="BP11" s="51"/>
      <c r="BQ11" s="51"/>
      <c r="BR11" s="51"/>
      <c r="BS11" s="51"/>
      <c r="BT11" s="51"/>
      <c r="BU11" s="51"/>
      <c r="BV11" s="51"/>
      <c r="BW11" s="51"/>
      <c r="BX11" s="51"/>
      <c r="BY11" s="51"/>
      <c r="BZ11" s="51"/>
      <c r="CA11" s="51"/>
      <c r="CB11" s="51"/>
      <c r="CC11" s="51"/>
      <c r="CD11" s="51"/>
      <c r="CE11" s="51"/>
      <c r="CF11" s="51"/>
      <c r="CG11" s="86"/>
      <c r="CH11" s="51"/>
      <c r="CI11" s="51"/>
      <c r="CJ11" s="16"/>
      <c r="DE11" s="55"/>
      <c r="DF11" s="55"/>
      <c r="DG11" s="55"/>
      <c r="DH11" s="55"/>
      <c r="DI11" s="55"/>
    </row>
    <row r="12" spans="1:123" s="53" customFormat="1" ht="25.5" customHeight="1">
      <c r="A12" s="38"/>
      <c r="B12" s="38"/>
      <c r="C12" s="38"/>
      <c r="D12" s="38"/>
      <c r="E12" s="38"/>
      <c r="F12" s="366" t="s">
        <v>97</v>
      </c>
      <c r="G12" s="367"/>
      <c r="H12" s="367"/>
      <c r="I12" s="367"/>
      <c r="J12" s="367"/>
      <c r="K12" s="367"/>
      <c r="L12" s="367"/>
      <c r="M12" s="368"/>
      <c r="N12" s="369"/>
      <c r="O12" s="370"/>
      <c r="P12" s="370"/>
      <c r="Q12" s="370"/>
      <c r="R12" s="370"/>
      <c r="S12" s="370"/>
      <c r="T12" s="370"/>
      <c r="U12" s="370"/>
      <c r="V12" s="370"/>
      <c r="W12" s="370"/>
      <c r="X12" s="370"/>
      <c r="Y12" s="370"/>
      <c r="Z12" s="370"/>
      <c r="AA12" s="370"/>
      <c r="AB12" s="370"/>
      <c r="AC12" s="370"/>
      <c r="AD12" s="370"/>
      <c r="AE12" s="370"/>
      <c r="AF12" s="370"/>
      <c r="AG12" s="370"/>
      <c r="AH12" s="370"/>
      <c r="AI12" s="370"/>
      <c r="AJ12" s="370"/>
      <c r="AK12" s="370"/>
      <c r="AL12" s="370"/>
      <c r="AM12" s="370"/>
      <c r="AN12" s="370"/>
      <c r="AO12" s="370"/>
      <c r="AP12" s="370"/>
      <c r="AQ12" s="370"/>
      <c r="AR12" s="370"/>
      <c r="AS12" s="370"/>
      <c r="AT12" s="370"/>
      <c r="AU12" s="370"/>
      <c r="AV12" s="370"/>
      <c r="AW12" s="370"/>
      <c r="AX12" s="370"/>
      <c r="AY12" s="370"/>
      <c r="AZ12" s="370"/>
      <c r="BA12" s="370"/>
      <c r="BB12" s="370"/>
      <c r="BC12" s="370"/>
      <c r="BD12" s="370"/>
      <c r="BE12" s="370"/>
      <c r="BF12" s="370"/>
      <c r="BG12" s="371"/>
      <c r="BH12" s="49"/>
      <c r="BI12" s="49"/>
      <c r="BJ12" s="49"/>
      <c r="BK12" s="51" t="s">
        <v>97</v>
      </c>
      <c r="BL12" s="51"/>
      <c r="BM12" s="51"/>
      <c r="BN12" s="51"/>
      <c r="BO12" s="51"/>
      <c r="BP12" s="51"/>
      <c r="BQ12" s="51"/>
      <c r="BR12" s="51"/>
      <c r="BS12" s="51"/>
      <c r="BT12" s="51"/>
      <c r="BU12" s="51"/>
      <c r="BV12" s="51"/>
      <c r="BW12" s="51"/>
      <c r="BX12" s="51"/>
      <c r="BY12" s="51"/>
      <c r="BZ12" s="51"/>
      <c r="CA12" s="51"/>
      <c r="CB12" s="51"/>
      <c r="CC12" s="51"/>
      <c r="CD12" s="51"/>
      <c r="CE12" s="51"/>
      <c r="CF12" s="51" t="s">
        <v>3</v>
      </c>
      <c r="CG12" s="86" t="str">
        <f t="shared" ref="CG12:CG20" si="0">IF($N$10="","",N11)</f>
        <v/>
      </c>
      <c r="CH12" s="51"/>
      <c r="CI12" s="51"/>
      <c r="CJ12" s="51"/>
      <c r="CK12" s="51"/>
      <c r="CL12" s="51"/>
      <c r="CM12" s="51"/>
      <c r="CN12" s="51"/>
      <c r="CO12" s="51"/>
      <c r="CP12" s="51"/>
      <c r="CQ12" s="51"/>
      <c r="CR12" s="51"/>
      <c r="CS12" s="51"/>
      <c r="CT12" s="51"/>
      <c r="CU12" s="51"/>
      <c r="CV12" s="51"/>
      <c r="CW12" s="51"/>
      <c r="CX12" s="51"/>
      <c r="CY12" s="51"/>
      <c r="CZ12" s="51"/>
      <c r="DA12" s="51"/>
      <c r="DB12" s="51"/>
      <c r="DC12" s="51"/>
      <c r="DD12" s="51"/>
      <c r="DE12" s="52"/>
      <c r="DF12" s="52"/>
      <c r="DG12" s="52"/>
      <c r="DH12" s="52"/>
      <c r="DI12" s="52"/>
      <c r="DJ12" s="49"/>
      <c r="DK12" s="49"/>
      <c r="DL12" s="49"/>
      <c r="DM12" s="49"/>
      <c r="DN12" s="49"/>
      <c r="DO12" s="49"/>
      <c r="DP12" s="49"/>
      <c r="DQ12" s="49"/>
      <c r="DR12" s="49"/>
      <c r="DS12" s="49"/>
    </row>
    <row r="13" spans="1:123" s="53" customFormat="1" ht="25.5" customHeight="1">
      <c r="A13" s="49"/>
      <c r="B13" s="49"/>
      <c r="C13" s="49"/>
      <c r="D13" s="49"/>
      <c r="E13" s="49"/>
      <c r="F13" s="366" t="s">
        <v>98</v>
      </c>
      <c r="G13" s="367"/>
      <c r="H13" s="367"/>
      <c r="I13" s="367"/>
      <c r="J13" s="367"/>
      <c r="K13" s="367"/>
      <c r="L13" s="367"/>
      <c r="M13" s="368"/>
      <c r="N13" s="369"/>
      <c r="O13" s="370"/>
      <c r="P13" s="370"/>
      <c r="Q13" s="370"/>
      <c r="R13" s="370"/>
      <c r="S13" s="370"/>
      <c r="T13" s="370"/>
      <c r="U13" s="370"/>
      <c r="V13" s="370"/>
      <c r="W13" s="370"/>
      <c r="X13" s="370"/>
      <c r="Y13" s="370"/>
      <c r="Z13" s="370"/>
      <c r="AA13" s="370"/>
      <c r="AB13" s="370"/>
      <c r="AC13" s="370"/>
      <c r="AD13" s="370"/>
      <c r="AE13" s="370"/>
      <c r="AF13" s="370"/>
      <c r="AG13" s="370"/>
      <c r="AH13" s="370"/>
      <c r="AI13" s="370"/>
      <c r="AJ13" s="370"/>
      <c r="AK13" s="370"/>
      <c r="AL13" s="370"/>
      <c r="AM13" s="370"/>
      <c r="AN13" s="370"/>
      <c r="AO13" s="370"/>
      <c r="AP13" s="370"/>
      <c r="AQ13" s="370"/>
      <c r="AR13" s="370"/>
      <c r="AS13" s="370"/>
      <c r="AT13" s="370"/>
      <c r="AU13" s="370"/>
      <c r="AV13" s="370"/>
      <c r="AW13" s="370"/>
      <c r="AX13" s="370"/>
      <c r="AY13" s="370"/>
      <c r="AZ13" s="370"/>
      <c r="BA13" s="370"/>
      <c r="BB13" s="370"/>
      <c r="BC13" s="370"/>
      <c r="BD13" s="370"/>
      <c r="BE13" s="370"/>
      <c r="BF13" s="370"/>
      <c r="BG13" s="371"/>
      <c r="BH13" s="49"/>
      <c r="BI13" s="49"/>
      <c r="BJ13" s="49"/>
      <c r="BK13" s="51" t="s">
        <v>98</v>
      </c>
      <c r="BL13" s="51"/>
      <c r="BM13" s="51"/>
      <c r="BN13" s="51"/>
      <c r="BO13" s="51"/>
      <c r="BP13" s="51"/>
      <c r="BQ13" s="51"/>
      <c r="BR13" s="51"/>
      <c r="BS13" s="51"/>
      <c r="BT13" s="51"/>
      <c r="BU13" s="51"/>
      <c r="BV13" s="51"/>
      <c r="BW13" s="51"/>
      <c r="BX13" s="51"/>
      <c r="BY13" s="51"/>
      <c r="BZ13" s="51"/>
      <c r="CA13" s="51"/>
      <c r="CB13" s="51"/>
      <c r="CC13" s="51"/>
      <c r="CD13" s="51"/>
      <c r="CE13" s="51"/>
      <c r="CF13" s="51" t="s">
        <v>4</v>
      </c>
      <c r="CG13" s="86" t="str">
        <f t="shared" si="0"/>
        <v/>
      </c>
      <c r="CH13" s="51"/>
      <c r="CI13" s="51"/>
      <c r="CJ13" s="51"/>
      <c r="CK13" s="51"/>
      <c r="CL13" s="51"/>
      <c r="CM13" s="51"/>
      <c r="CN13" s="51"/>
      <c r="CO13" s="51"/>
      <c r="CP13" s="51"/>
      <c r="CQ13" s="51"/>
      <c r="CR13" s="51"/>
      <c r="CS13" s="51"/>
      <c r="CT13" s="51"/>
      <c r="CU13" s="51"/>
      <c r="CV13" s="51"/>
      <c r="CW13" s="51"/>
      <c r="CX13" s="51"/>
      <c r="CY13" s="51"/>
      <c r="CZ13" s="51"/>
      <c r="DA13" s="51"/>
      <c r="DB13" s="51"/>
      <c r="DC13" s="51"/>
      <c r="DD13" s="51"/>
      <c r="DE13" s="52"/>
      <c r="DF13" s="52"/>
      <c r="DG13" s="52"/>
      <c r="DH13" s="52"/>
      <c r="DI13" s="52"/>
      <c r="DJ13" s="49"/>
      <c r="DK13" s="49"/>
      <c r="DL13" s="49"/>
      <c r="DM13" s="49"/>
      <c r="DN13" s="49"/>
      <c r="DO13" s="49"/>
      <c r="DP13" s="49"/>
      <c r="DQ13" s="49"/>
      <c r="DR13" s="49"/>
      <c r="DS13" s="49"/>
    </row>
    <row r="14" spans="1:123" s="53" customFormat="1" ht="25.5" customHeight="1">
      <c r="A14" s="49"/>
      <c r="B14" s="49"/>
      <c r="C14" s="49"/>
      <c r="D14" s="49"/>
      <c r="E14" s="49"/>
      <c r="F14" s="366" t="s">
        <v>99</v>
      </c>
      <c r="G14" s="367"/>
      <c r="H14" s="367"/>
      <c r="I14" s="367"/>
      <c r="J14" s="367"/>
      <c r="K14" s="367"/>
      <c r="L14" s="367"/>
      <c r="M14" s="368"/>
      <c r="N14" s="369"/>
      <c r="O14" s="370"/>
      <c r="P14" s="370"/>
      <c r="Q14" s="370"/>
      <c r="R14" s="370"/>
      <c r="S14" s="370"/>
      <c r="T14" s="370"/>
      <c r="U14" s="370"/>
      <c r="V14" s="370"/>
      <c r="W14" s="370"/>
      <c r="X14" s="370"/>
      <c r="Y14" s="370"/>
      <c r="Z14" s="370"/>
      <c r="AA14" s="370"/>
      <c r="AB14" s="370"/>
      <c r="AC14" s="370"/>
      <c r="AD14" s="370"/>
      <c r="AE14" s="370"/>
      <c r="AF14" s="370"/>
      <c r="AG14" s="370"/>
      <c r="AH14" s="370"/>
      <c r="AI14" s="370"/>
      <c r="AJ14" s="370"/>
      <c r="AK14" s="370"/>
      <c r="AL14" s="370"/>
      <c r="AM14" s="370"/>
      <c r="AN14" s="370"/>
      <c r="AO14" s="370"/>
      <c r="AP14" s="370"/>
      <c r="AQ14" s="370"/>
      <c r="AR14" s="370"/>
      <c r="AS14" s="370"/>
      <c r="AT14" s="370"/>
      <c r="AU14" s="370"/>
      <c r="AV14" s="370"/>
      <c r="AW14" s="370"/>
      <c r="AX14" s="370"/>
      <c r="AY14" s="370"/>
      <c r="AZ14" s="370"/>
      <c r="BA14" s="370"/>
      <c r="BB14" s="370"/>
      <c r="BC14" s="370"/>
      <c r="BD14" s="370"/>
      <c r="BE14" s="370"/>
      <c r="BF14" s="370"/>
      <c r="BG14" s="371"/>
      <c r="BH14" s="49"/>
      <c r="BI14" s="49"/>
      <c r="BJ14" s="49"/>
      <c r="BK14" s="51" t="s">
        <v>99</v>
      </c>
      <c r="BL14" s="51"/>
      <c r="BM14" s="51"/>
      <c r="BN14" s="51"/>
      <c r="BO14" s="51"/>
      <c r="BP14" s="51"/>
      <c r="BQ14" s="51"/>
      <c r="BR14" s="51"/>
      <c r="BS14" s="51"/>
      <c r="BT14" s="51"/>
      <c r="BU14" s="51"/>
      <c r="BV14" s="51"/>
      <c r="BW14" s="51"/>
      <c r="BX14" s="51"/>
      <c r="BY14" s="51"/>
      <c r="BZ14" s="51"/>
      <c r="CA14" s="51"/>
      <c r="CB14" s="51"/>
      <c r="CC14" s="51"/>
      <c r="CD14" s="51"/>
      <c r="CE14" s="51"/>
      <c r="CF14" s="51" t="s">
        <v>5</v>
      </c>
      <c r="CG14" s="87" t="str">
        <f t="shared" si="0"/>
        <v/>
      </c>
      <c r="CH14" s="51"/>
      <c r="CI14" s="51"/>
      <c r="CJ14" s="51"/>
      <c r="CK14" s="51"/>
      <c r="CL14" s="51"/>
      <c r="CM14" s="51"/>
      <c r="CN14" s="51"/>
      <c r="CO14" s="51"/>
      <c r="CP14" s="51"/>
      <c r="CQ14" s="51"/>
      <c r="CR14" s="51"/>
      <c r="CS14" s="51"/>
      <c r="CT14" s="51"/>
      <c r="CU14" s="51"/>
      <c r="CV14" s="51"/>
      <c r="CW14" s="51"/>
      <c r="CX14" s="51"/>
      <c r="CY14" s="51"/>
      <c r="CZ14" s="51"/>
      <c r="DA14" s="51"/>
      <c r="DB14" s="51"/>
      <c r="DC14" s="51"/>
      <c r="DD14" s="51"/>
      <c r="DE14" s="52"/>
      <c r="DF14" s="52"/>
      <c r="DG14" s="52"/>
      <c r="DH14" s="52"/>
      <c r="DI14" s="52"/>
      <c r="DJ14" s="49"/>
      <c r="DK14" s="49"/>
      <c r="DL14" s="49"/>
      <c r="DM14" s="49"/>
      <c r="DN14" s="49"/>
      <c r="DO14" s="49"/>
      <c r="DP14" s="49"/>
      <c r="DQ14" s="49"/>
      <c r="DR14" s="49"/>
      <c r="DS14" s="49"/>
    </row>
    <row r="15" spans="1:123" s="53" customFormat="1" ht="25.5" customHeight="1">
      <c r="A15" s="49"/>
      <c r="B15" s="49"/>
      <c r="C15" s="49"/>
      <c r="D15" s="49"/>
      <c r="E15" s="49"/>
      <c r="F15" s="366" t="s">
        <v>100</v>
      </c>
      <c r="G15" s="367"/>
      <c r="H15" s="367"/>
      <c r="I15" s="367"/>
      <c r="J15" s="367"/>
      <c r="K15" s="367"/>
      <c r="L15" s="367"/>
      <c r="M15" s="368"/>
      <c r="N15" s="369"/>
      <c r="O15" s="370"/>
      <c r="P15" s="370"/>
      <c r="Q15" s="370"/>
      <c r="R15" s="370"/>
      <c r="S15" s="370"/>
      <c r="T15" s="370"/>
      <c r="U15" s="370"/>
      <c r="V15" s="370"/>
      <c r="W15" s="370"/>
      <c r="X15" s="370"/>
      <c r="Y15" s="370"/>
      <c r="Z15" s="370"/>
      <c r="AA15" s="370"/>
      <c r="AB15" s="370"/>
      <c r="AC15" s="370"/>
      <c r="AD15" s="370"/>
      <c r="AE15" s="370"/>
      <c r="AF15" s="370"/>
      <c r="AG15" s="370"/>
      <c r="AH15" s="370"/>
      <c r="AI15" s="370"/>
      <c r="AJ15" s="370"/>
      <c r="AK15" s="370"/>
      <c r="AL15" s="370"/>
      <c r="AM15" s="370"/>
      <c r="AN15" s="370"/>
      <c r="AO15" s="370"/>
      <c r="AP15" s="370"/>
      <c r="AQ15" s="370"/>
      <c r="AR15" s="370"/>
      <c r="AS15" s="370"/>
      <c r="AT15" s="370"/>
      <c r="AU15" s="370"/>
      <c r="AV15" s="370"/>
      <c r="AW15" s="370"/>
      <c r="AX15" s="370"/>
      <c r="AY15" s="370"/>
      <c r="AZ15" s="370"/>
      <c r="BA15" s="370"/>
      <c r="BB15" s="370"/>
      <c r="BC15" s="370"/>
      <c r="BD15" s="370"/>
      <c r="BE15" s="370"/>
      <c r="BF15" s="370"/>
      <c r="BG15" s="371"/>
      <c r="BH15" s="49"/>
      <c r="BI15" s="49"/>
      <c r="BJ15" s="49"/>
      <c r="BK15" s="51" t="s">
        <v>100</v>
      </c>
      <c r="BL15" s="51"/>
      <c r="BM15" s="51"/>
      <c r="BN15" s="51"/>
      <c r="BO15" s="51"/>
      <c r="BP15" s="51"/>
      <c r="BQ15" s="51"/>
      <c r="BR15" s="51"/>
      <c r="BS15" s="51"/>
      <c r="BT15" s="51"/>
      <c r="BU15" s="51"/>
      <c r="BV15" s="51"/>
      <c r="BW15" s="51"/>
      <c r="BX15" s="51"/>
      <c r="BY15" s="51"/>
      <c r="BZ15" s="51"/>
      <c r="CA15" s="51"/>
      <c r="CB15" s="51"/>
      <c r="CC15" s="51"/>
      <c r="CD15" s="51"/>
      <c r="CE15" s="51"/>
      <c r="CF15" s="51" t="s">
        <v>68</v>
      </c>
      <c r="CG15" s="87" t="str">
        <f t="shared" si="0"/>
        <v/>
      </c>
      <c r="CH15" s="51"/>
      <c r="CI15" s="51"/>
      <c r="CJ15" s="51"/>
      <c r="CK15" s="51"/>
      <c r="CL15" s="51"/>
      <c r="CM15" s="51"/>
      <c r="CN15" s="51"/>
      <c r="CO15" s="51"/>
      <c r="CP15" s="51"/>
      <c r="CQ15" s="51"/>
      <c r="CR15" s="51"/>
      <c r="CS15" s="51"/>
      <c r="CT15" s="51"/>
      <c r="CU15" s="51"/>
      <c r="CV15" s="51"/>
      <c r="CW15" s="51"/>
      <c r="CX15" s="51"/>
      <c r="CY15" s="51"/>
      <c r="CZ15" s="51"/>
      <c r="DA15" s="51"/>
      <c r="DB15" s="51"/>
      <c r="DC15" s="51"/>
      <c r="DD15" s="51"/>
      <c r="DE15" s="52"/>
      <c r="DF15" s="52"/>
      <c r="DG15" s="52"/>
      <c r="DH15" s="52"/>
      <c r="DI15" s="52"/>
      <c r="DJ15" s="49"/>
      <c r="DK15" s="49"/>
      <c r="DL15" s="49"/>
      <c r="DM15" s="49"/>
      <c r="DN15" s="49"/>
      <c r="DO15" s="49"/>
      <c r="DP15" s="49"/>
      <c r="DQ15" s="49"/>
      <c r="DR15" s="49"/>
      <c r="DS15" s="49"/>
    </row>
    <row r="16" spans="1:123" s="53" customFormat="1" ht="25.5" customHeight="1">
      <c r="A16" s="49"/>
      <c r="B16" s="49"/>
      <c r="C16" s="49"/>
      <c r="D16" s="49"/>
      <c r="E16" s="49"/>
      <c r="F16" s="366" t="s">
        <v>101</v>
      </c>
      <c r="G16" s="367"/>
      <c r="H16" s="367"/>
      <c r="I16" s="367"/>
      <c r="J16" s="367"/>
      <c r="K16" s="367"/>
      <c r="L16" s="367"/>
      <c r="M16" s="368"/>
      <c r="N16" s="369"/>
      <c r="O16" s="370"/>
      <c r="P16" s="370"/>
      <c r="Q16" s="370"/>
      <c r="R16" s="370"/>
      <c r="S16" s="370"/>
      <c r="T16" s="370"/>
      <c r="U16" s="370"/>
      <c r="V16" s="370"/>
      <c r="W16" s="370"/>
      <c r="X16" s="370"/>
      <c r="Y16" s="370"/>
      <c r="Z16" s="370"/>
      <c r="AA16" s="370"/>
      <c r="AB16" s="370"/>
      <c r="AC16" s="370"/>
      <c r="AD16" s="370"/>
      <c r="AE16" s="370"/>
      <c r="AF16" s="370"/>
      <c r="AG16" s="370"/>
      <c r="AH16" s="370"/>
      <c r="AI16" s="370"/>
      <c r="AJ16" s="370"/>
      <c r="AK16" s="370"/>
      <c r="AL16" s="370"/>
      <c r="AM16" s="370"/>
      <c r="AN16" s="370"/>
      <c r="AO16" s="370"/>
      <c r="AP16" s="370"/>
      <c r="AQ16" s="370"/>
      <c r="AR16" s="370"/>
      <c r="AS16" s="370"/>
      <c r="AT16" s="370"/>
      <c r="AU16" s="370"/>
      <c r="AV16" s="370"/>
      <c r="AW16" s="370"/>
      <c r="AX16" s="370"/>
      <c r="AY16" s="370"/>
      <c r="AZ16" s="370"/>
      <c r="BA16" s="370"/>
      <c r="BB16" s="370"/>
      <c r="BC16" s="370"/>
      <c r="BD16" s="370"/>
      <c r="BE16" s="370"/>
      <c r="BF16" s="370"/>
      <c r="BG16" s="371"/>
      <c r="BH16" s="49"/>
      <c r="BI16" s="49"/>
      <c r="BJ16" s="49"/>
      <c r="BK16" s="51" t="s">
        <v>101</v>
      </c>
      <c r="BL16" s="51"/>
      <c r="BM16" s="51"/>
      <c r="BN16" s="51"/>
      <c r="BO16" s="51"/>
      <c r="BP16" s="51"/>
      <c r="BQ16" s="51"/>
      <c r="BR16" s="51"/>
      <c r="BS16" s="51"/>
      <c r="BT16" s="51"/>
      <c r="BU16" s="51"/>
      <c r="BV16" s="51"/>
      <c r="BW16" s="51"/>
      <c r="BX16" s="51"/>
      <c r="BY16" s="51"/>
      <c r="BZ16" s="51"/>
      <c r="CA16" s="51"/>
      <c r="CB16" s="51"/>
      <c r="CC16" s="51"/>
      <c r="CD16" s="51"/>
      <c r="CE16" s="51"/>
      <c r="CF16" s="51" t="s">
        <v>69</v>
      </c>
      <c r="CG16" s="87" t="str">
        <f t="shared" si="0"/>
        <v/>
      </c>
      <c r="CH16" s="51"/>
      <c r="CI16" s="51"/>
      <c r="CJ16" s="51"/>
      <c r="CK16" s="51"/>
      <c r="CL16" s="51"/>
      <c r="CM16" s="51"/>
      <c r="CN16" s="51"/>
      <c r="CO16" s="51"/>
      <c r="CP16" s="51"/>
      <c r="CQ16" s="51"/>
      <c r="CR16" s="51"/>
      <c r="CS16" s="51"/>
      <c r="CT16" s="51"/>
      <c r="CU16" s="51"/>
      <c r="CV16" s="51"/>
      <c r="CW16" s="51"/>
      <c r="CX16" s="51"/>
      <c r="CY16" s="51"/>
      <c r="CZ16" s="51"/>
      <c r="DA16" s="51"/>
      <c r="DB16" s="51"/>
      <c r="DC16" s="51"/>
      <c r="DD16" s="51"/>
      <c r="DE16" s="52"/>
      <c r="DF16" s="52"/>
      <c r="DG16" s="52"/>
      <c r="DH16" s="52"/>
      <c r="DI16" s="52"/>
      <c r="DJ16" s="49"/>
      <c r="DK16" s="49"/>
      <c r="DL16" s="49"/>
      <c r="DM16" s="49"/>
      <c r="DN16" s="49"/>
      <c r="DO16" s="49"/>
      <c r="DP16" s="49"/>
      <c r="DQ16" s="49"/>
      <c r="DR16" s="49"/>
      <c r="DS16" s="49"/>
    </row>
    <row r="17" spans="1:123" s="53" customFormat="1" ht="25.5" customHeight="1">
      <c r="A17" s="49"/>
      <c r="B17" s="49"/>
      <c r="C17" s="49"/>
      <c r="D17" s="49"/>
      <c r="E17" s="49"/>
      <c r="F17" s="366" t="s">
        <v>102</v>
      </c>
      <c r="G17" s="367"/>
      <c r="H17" s="367"/>
      <c r="I17" s="367"/>
      <c r="J17" s="367"/>
      <c r="K17" s="367"/>
      <c r="L17" s="367"/>
      <c r="M17" s="368"/>
      <c r="N17" s="369"/>
      <c r="O17" s="370"/>
      <c r="P17" s="370"/>
      <c r="Q17" s="370"/>
      <c r="R17" s="370"/>
      <c r="S17" s="370"/>
      <c r="T17" s="370"/>
      <c r="U17" s="370"/>
      <c r="V17" s="370"/>
      <c r="W17" s="370"/>
      <c r="X17" s="370"/>
      <c r="Y17" s="370"/>
      <c r="Z17" s="370"/>
      <c r="AA17" s="370"/>
      <c r="AB17" s="370"/>
      <c r="AC17" s="370"/>
      <c r="AD17" s="370"/>
      <c r="AE17" s="370"/>
      <c r="AF17" s="370"/>
      <c r="AG17" s="370"/>
      <c r="AH17" s="370"/>
      <c r="AI17" s="370"/>
      <c r="AJ17" s="370"/>
      <c r="AK17" s="370"/>
      <c r="AL17" s="370"/>
      <c r="AM17" s="370"/>
      <c r="AN17" s="370"/>
      <c r="AO17" s="370"/>
      <c r="AP17" s="370"/>
      <c r="AQ17" s="370"/>
      <c r="AR17" s="370"/>
      <c r="AS17" s="370"/>
      <c r="AT17" s="370"/>
      <c r="AU17" s="370"/>
      <c r="AV17" s="370"/>
      <c r="AW17" s="370"/>
      <c r="AX17" s="370"/>
      <c r="AY17" s="370"/>
      <c r="AZ17" s="370"/>
      <c r="BA17" s="370"/>
      <c r="BB17" s="370"/>
      <c r="BC17" s="370"/>
      <c r="BD17" s="370"/>
      <c r="BE17" s="370"/>
      <c r="BF17" s="370"/>
      <c r="BG17" s="371"/>
      <c r="BH17" s="49"/>
      <c r="BI17" s="49"/>
      <c r="BJ17" s="49"/>
      <c r="BK17" s="51" t="s">
        <v>102</v>
      </c>
      <c r="BL17" s="51"/>
      <c r="BM17" s="51"/>
      <c r="BN17" s="51"/>
      <c r="BO17" s="51"/>
      <c r="BP17" s="51"/>
      <c r="BQ17" s="51"/>
      <c r="BR17" s="51"/>
      <c r="BS17" s="51"/>
      <c r="BT17" s="51"/>
      <c r="BU17" s="51"/>
      <c r="BV17" s="51"/>
      <c r="BW17" s="51"/>
      <c r="BX17" s="51"/>
      <c r="BY17" s="51"/>
      <c r="BZ17" s="51"/>
      <c r="CA17" s="51"/>
      <c r="CB17" s="51"/>
      <c r="CC17" s="51"/>
      <c r="CD17" s="51"/>
      <c r="CE17" s="51"/>
      <c r="CF17" s="51" t="s">
        <v>6</v>
      </c>
      <c r="CG17" s="87" t="str">
        <f t="shared" si="0"/>
        <v/>
      </c>
      <c r="CH17" s="51"/>
      <c r="CI17" s="51"/>
      <c r="CJ17" s="51"/>
      <c r="CK17" s="51"/>
      <c r="CL17" s="51"/>
      <c r="CM17" s="51"/>
      <c r="CN17" s="51"/>
      <c r="CO17" s="51"/>
      <c r="CP17" s="51"/>
      <c r="CQ17" s="51"/>
      <c r="CR17" s="51"/>
      <c r="CS17" s="51"/>
      <c r="CT17" s="51"/>
      <c r="CU17" s="51"/>
      <c r="CV17" s="51"/>
      <c r="CW17" s="51"/>
      <c r="CX17" s="51"/>
      <c r="CY17" s="51"/>
      <c r="CZ17" s="51"/>
      <c r="DA17" s="51"/>
      <c r="DB17" s="51"/>
      <c r="DC17" s="51"/>
      <c r="DD17" s="51"/>
      <c r="DE17" s="52"/>
      <c r="DF17" s="52"/>
      <c r="DG17" s="52"/>
      <c r="DH17" s="52"/>
      <c r="DI17" s="52"/>
      <c r="DJ17" s="49"/>
      <c r="DK17" s="49"/>
      <c r="DL17" s="49"/>
      <c r="DM17" s="49"/>
      <c r="DN17" s="49"/>
      <c r="DO17" s="49"/>
      <c r="DP17" s="49"/>
      <c r="DQ17" s="49"/>
      <c r="DR17" s="49"/>
      <c r="DS17" s="49"/>
    </row>
    <row r="18" spans="1:123" s="53" customFormat="1" ht="25.5" customHeight="1">
      <c r="A18" s="49"/>
      <c r="B18" s="49"/>
      <c r="C18" s="49"/>
      <c r="D18" s="49"/>
      <c r="E18" s="49"/>
      <c r="F18" s="366"/>
      <c r="G18" s="367"/>
      <c r="H18" s="367"/>
      <c r="I18" s="367"/>
      <c r="J18" s="367"/>
      <c r="K18" s="367"/>
      <c r="L18" s="367"/>
      <c r="M18" s="368"/>
      <c r="N18" s="369"/>
      <c r="O18" s="370"/>
      <c r="P18" s="370"/>
      <c r="Q18" s="370"/>
      <c r="R18" s="370"/>
      <c r="S18" s="370"/>
      <c r="T18" s="370"/>
      <c r="U18" s="370"/>
      <c r="V18" s="370"/>
      <c r="W18" s="370"/>
      <c r="X18" s="370"/>
      <c r="Y18" s="370"/>
      <c r="Z18" s="370"/>
      <c r="AA18" s="370"/>
      <c r="AB18" s="370"/>
      <c r="AC18" s="370"/>
      <c r="AD18" s="370"/>
      <c r="AE18" s="370"/>
      <c r="AF18" s="370"/>
      <c r="AG18" s="370"/>
      <c r="AH18" s="370"/>
      <c r="AI18" s="370"/>
      <c r="AJ18" s="370"/>
      <c r="AK18" s="370"/>
      <c r="AL18" s="370"/>
      <c r="AM18" s="370"/>
      <c r="AN18" s="370"/>
      <c r="AO18" s="370"/>
      <c r="AP18" s="370"/>
      <c r="AQ18" s="370"/>
      <c r="AR18" s="370"/>
      <c r="AS18" s="370"/>
      <c r="AT18" s="370"/>
      <c r="AU18" s="370"/>
      <c r="AV18" s="370"/>
      <c r="AW18" s="370"/>
      <c r="AX18" s="370"/>
      <c r="AY18" s="370"/>
      <c r="AZ18" s="370"/>
      <c r="BA18" s="370"/>
      <c r="BB18" s="370"/>
      <c r="BC18" s="370"/>
      <c r="BD18" s="370"/>
      <c r="BE18" s="370"/>
      <c r="BF18" s="370"/>
      <c r="BG18" s="371"/>
      <c r="BH18" s="49"/>
      <c r="BI18" s="49"/>
      <c r="BJ18" s="49"/>
      <c r="BK18" s="51" t="s">
        <v>103</v>
      </c>
      <c r="BL18" s="51"/>
      <c r="BM18" s="51"/>
      <c r="BN18" s="51"/>
      <c r="BO18" s="51"/>
      <c r="BP18" s="51"/>
      <c r="BQ18" s="51"/>
      <c r="BR18" s="51"/>
      <c r="BS18" s="51"/>
      <c r="BT18" s="51"/>
      <c r="BU18" s="51"/>
      <c r="BV18" s="51"/>
      <c r="BW18" s="51"/>
      <c r="BX18" s="51"/>
      <c r="BY18" s="51"/>
      <c r="BZ18" s="51"/>
      <c r="CA18" s="51"/>
      <c r="CB18" s="51"/>
      <c r="CC18" s="51"/>
      <c r="CD18" s="51"/>
      <c r="CE18" s="51"/>
      <c r="CF18" s="51" t="s">
        <v>7</v>
      </c>
      <c r="CG18" s="87" t="str">
        <f t="shared" si="0"/>
        <v/>
      </c>
      <c r="CH18" s="51"/>
      <c r="CI18" s="51"/>
      <c r="CJ18" s="51"/>
      <c r="CK18" s="51"/>
      <c r="CL18" s="51"/>
      <c r="CM18" s="51"/>
      <c r="CN18" s="51"/>
      <c r="CO18" s="51"/>
      <c r="CP18" s="51"/>
      <c r="CQ18" s="51"/>
      <c r="CR18" s="51"/>
      <c r="CS18" s="51"/>
      <c r="CT18" s="51"/>
      <c r="CU18" s="51"/>
      <c r="CV18" s="51"/>
      <c r="CW18" s="51"/>
      <c r="CX18" s="51"/>
      <c r="CY18" s="51"/>
      <c r="CZ18" s="51"/>
      <c r="DA18" s="51"/>
      <c r="DB18" s="51"/>
      <c r="DC18" s="51"/>
      <c r="DD18" s="51"/>
      <c r="DE18" s="52"/>
      <c r="DF18" s="52"/>
      <c r="DG18" s="52"/>
      <c r="DH18" s="52"/>
      <c r="DI18" s="52"/>
      <c r="DJ18" s="49"/>
      <c r="DK18" s="49"/>
      <c r="DL18" s="49"/>
      <c r="DM18" s="49"/>
      <c r="DN18" s="49"/>
      <c r="DO18" s="49"/>
      <c r="DP18" s="49"/>
      <c r="DQ18" s="49"/>
      <c r="DR18" s="49"/>
      <c r="DS18" s="49"/>
    </row>
    <row r="19" spans="1:123" s="53" customFormat="1" ht="25.5" customHeight="1">
      <c r="A19" s="49"/>
      <c r="B19" s="49"/>
      <c r="C19" s="49"/>
      <c r="D19" s="49"/>
      <c r="E19" s="49"/>
      <c r="F19" s="360" t="s">
        <v>104</v>
      </c>
      <c r="G19" s="361"/>
      <c r="H19" s="361"/>
      <c r="I19" s="361"/>
      <c r="J19" s="361"/>
      <c r="K19" s="361"/>
      <c r="L19" s="361"/>
      <c r="M19" s="362"/>
      <c r="N19" s="378"/>
      <c r="O19" s="379"/>
      <c r="P19" s="379"/>
      <c r="Q19" s="379"/>
      <c r="R19" s="379"/>
      <c r="S19" s="379"/>
      <c r="T19" s="379"/>
      <c r="U19" s="379"/>
      <c r="V19" s="379"/>
      <c r="W19" s="379"/>
      <c r="X19" s="379"/>
      <c r="Y19" s="379"/>
      <c r="Z19" s="379"/>
      <c r="AA19" s="379"/>
      <c r="AB19" s="379"/>
      <c r="AC19" s="379"/>
      <c r="AD19" s="379"/>
      <c r="AE19" s="379"/>
      <c r="AF19" s="379"/>
      <c r="AG19" s="379"/>
      <c r="AH19" s="379"/>
      <c r="AI19" s="379"/>
      <c r="AJ19" s="379"/>
      <c r="AK19" s="379"/>
      <c r="AL19" s="379"/>
      <c r="AM19" s="379"/>
      <c r="AN19" s="379"/>
      <c r="AO19" s="379"/>
      <c r="AP19" s="379"/>
      <c r="AQ19" s="379"/>
      <c r="AR19" s="379"/>
      <c r="AS19" s="379"/>
      <c r="AT19" s="379"/>
      <c r="AU19" s="379"/>
      <c r="AV19" s="379"/>
      <c r="AW19" s="379"/>
      <c r="AX19" s="379"/>
      <c r="AY19" s="379"/>
      <c r="AZ19" s="379"/>
      <c r="BA19" s="379"/>
      <c r="BB19" s="379"/>
      <c r="BC19" s="379"/>
      <c r="BD19" s="379"/>
      <c r="BE19" s="379"/>
      <c r="BF19" s="379"/>
      <c r="BG19" s="380"/>
      <c r="BH19" s="49"/>
      <c r="BI19" s="49"/>
      <c r="BJ19" s="49"/>
      <c r="BK19" s="51" t="s">
        <v>104</v>
      </c>
      <c r="BL19" s="51"/>
      <c r="BM19" s="51"/>
      <c r="BN19" s="51"/>
      <c r="BO19" s="51"/>
      <c r="BP19" s="51"/>
      <c r="BQ19" s="51"/>
      <c r="BR19" s="51"/>
      <c r="BS19" s="51"/>
      <c r="BT19" s="51"/>
      <c r="BU19" s="51"/>
      <c r="BV19" s="51"/>
      <c r="BW19" s="51"/>
      <c r="BX19" s="51"/>
      <c r="BY19" s="51"/>
      <c r="BZ19" s="51"/>
      <c r="CA19" s="51"/>
      <c r="CB19" s="51"/>
      <c r="CC19" s="51"/>
      <c r="CD19" s="51"/>
      <c r="CE19" s="51"/>
      <c r="CF19" s="51" t="s">
        <v>8</v>
      </c>
      <c r="CG19" s="87" t="str">
        <f t="shared" si="0"/>
        <v/>
      </c>
      <c r="CH19" s="51"/>
      <c r="CI19" s="51"/>
      <c r="CJ19" s="51"/>
      <c r="CK19" s="51"/>
      <c r="CL19" s="51"/>
      <c r="CM19" s="51"/>
      <c r="CN19" s="51"/>
      <c r="CO19" s="51"/>
      <c r="CP19" s="51"/>
      <c r="CQ19" s="51"/>
      <c r="CR19" s="51"/>
      <c r="CS19" s="51"/>
      <c r="CT19" s="51"/>
      <c r="CU19" s="51"/>
      <c r="CV19" s="51"/>
      <c r="CW19" s="51"/>
      <c r="CX19" s="51"/>
      <c r="CY19" s="51"/>
      <c r="CZ19" s="51"/>
      <c r="DA19" s="51"/>
      <c r="DB19" s="51"/>
      <c r="DC19" s="51"/>
      <c r="DD19" s="51"/>
      <c r="DE19" s="52"/>
      <c r="DF19" s="52"/>
      <c r="DG19" s="52"/>
      <c r="DH19" s="52"/>
      <c r="DI19" s="52"/>
      <c r="DJ19" s="49"/>
      <c r="DK19" s="49"/>
      <c r="DL19" s="49"/>
      <c r="DM19" s="49"/>
      <c r="DN19" s="49"/>
      <c r="DO19" s="49"/>
      <c r="DP19" s="49"/>
      <c r="DQ19" s="49"/>
      <c r="DR19" s="49"/>
      <c r="DS19" s="49"/>
    </row>
    <row r="20" spans="1:123" s="53" customFormat="1" ht="12.75" customHeight="1">
      <c r="A20" s="49"/>
      <c r="B20" s="49"/>
      <c r="C20" s="49"/>
      <c r="D20" s="49"/>
      <c r="E20" s="49"/>
      <c r="F20" s="47"/>
      <c r="G20" s="49"/>
      <c r="H20" s="49"/>
      <c r="I20" s="49"/>
      <c r="J20" s="49"/>
      <c r="K20" s="49"/>
      <c r="L20" s="49"/>
      <c r="M20" s="49"/>
      <c r="N20" s="49"/>
      <c r="O20" s="49"/>
      <c r="P20" s="49"/>
      <c r="Q20" s="49"/>
      <c r="R20" s="49"/>
      <c r="S20" s="49"/>
      <c r="T20" s="49"/>
      <c r="U20" s="49"/>
      <c r="V20" s="49"/>
      <c r="W20" s="49"/>
      <c r="X20" s="49"/>
      <c r="Y20" s="49"/>
      <c r="Z20" s="49"/>
      <c r="AA20" s="49"/>
      <c r="AB20" s="49"/>
      <c r="AC20" s="49"/>
      <c r="AD20" s="49"/>
      <c r="AE20" s="49"/>
      <c r="AF20" s="49"/>
      <c r="AG20" s="49"/>
      <c r="AH20" s="49"/>
      <c r="AI20" s="49"/>
      <c r="AJ20" s="49"/>
      <c r="AK20" s="49"/>
      <c r="AL20" s="49"/>
      <c r="AM20" s="49"/>
      <c r="AN20" s="49"/>
      <c r="AO20" s="49"/>
      <c r="AP20" s="49"/>
      <c r="AQ20" s="49"/>
      <c r="AR20" s="49"/>
      <c r="AS20" s="49"/>
      <c r="AT20" s="49"/>
      <c r="AU20" s="49"/>
      <c r="AV20" s="49"/>
      <c r="AW20" s="49"/>
      <c r="AX20" s="49"/>
      <c r="AY20" s="49"/>
      <c r="AZ20" s="49"/>
      <c r="BA20" s="49"/>
      <c r="BB20" s="49"/>
      <c r="BC20" s="49"/>
      <c r="BD20" s="49"/>
      <c r="BE20" s="49"/>
      <c r="BF20" s="49"/>
      <c r="BG20" s="49"/>
      <c r="BH20" s="49"/>
      <c r="BI20" s="49"/>
      <c r="BJ20" s="49"/>
      <c r="BK20" s="51"/>
      <c r="BL20" s="51"/>
      <c r="BM20" s="51"/>
      <c r="BN20" s="51"/>
      <c r="BO20" s="51"/>
      <c r="BP20" s="51"/>
      <c r="BQ20" s="51"/>
      <c r="BR20" s="51"/>
      <c r="BS20" s="51"/>
      <c r="BT20" s="51"/>
      <c r="BU20" s="51"/>
      <c r="BV20" s="51"/>
      <c r="BW20" s="51"/>
      <c r="BX20" s="51"/>
      <c r="BY20" s="51"/>
      <c r="BZ20" s="51"/>
      <c r="CA20" s="51"/>
      <c r="CB20" s="51"/>
      <c r="CC20" s="51"/>
      <c r="CD20" s="51"/>
      <c r="CE20" s="51"/>
      <c r="CF20" s="51" t="s">
        <v>9</v>
      </c>
      <c r="CG20" s="87" t="str">
        <f t="shared" si="0"/>
        <v/>
      </c>
      <c r="CH20" s="51"/>
      <c r="CI20" s="51"/>
      <c r="CJ20" s="51"/>
      <c r="CK20" s="51"/>
      <c r="CL20" s="51"/>
      <c r="CM20" s="51"/>
      <c r="CN20" s="51"/>
      <c r="CO20" s="51"/>
      <c r="CP20" s="51"/>
      <c r="CQ20" s="51"/>
      <c r="CR20" s="51"/>
      <c r="CS20" s="51"/>
      <c r="CT20" s="51"/>
      <c r="CU20" s="51"/>
      <c r="CV20" s="51"/>
      <c r="CW20" s="51"/>
      <c r="CX20" s="51"/>
      <c r="CY20" s="51"/>
      <c r="CZ20" s="51"/>
      <c r="DA20" s="51"/>
      <c r="DB20" s="51"/>
      <c r="DC20" s="51"/>
      <c r="DD20" s="51"/>
      <c r="DE20" s="52"/>
      <c r="DF20" s="52"/>
      <c r="DG20" s="52"/>
      <c r="DH20" s="52"/>
      <c r="DI20" s="52"/>
      <c r="DJ20" s="49"/>
      <c r="DK20" s="49"/>
      <c r="DL20" s="49"/>
      <c r="DM20" s="49"/>
      <c r="DN20" s="49"/>
      <c r="DO20" s="49"/>
      <c r="DP20" s="49"/>
      <c r="DQ20" s="49"/>
      <c r="DR20" s="49"/>
      <c r="DS20" s="49"/>
    </row>
    <row r="21" spans="1:123" ht="25.5" customHeight="1">
      <c r="A21" s="49"/>
      <c r="B21" s="49"/>
      <c r="C21" s="49"/>
      <c r="D21" s="49"/>
      <c r="E21" s="49"/>
      <c r="F21" s="381" t="s">
        <v>70</v>
      </c>
      <c r="G21" s="382"/>
      <c r="H21" s="382"/>
      <c r="I21" s="382"/>
      <c r="J21" s="382"/>
      <c r="K21" s="382"/>
      <c r="L21" s="382"/>
      <c r="M21" s="382"/>
      <c r="N21" s="382"/>
      <c r="O21" s="382"/>
      <c r="P21" s="382"/>
      <c r="Q21" s="382"/>
      <c r="R21" s="382"/>
      <c r="S21" s="382"/>
      <c r="T21" s="382"/>
      <c r="U21" s="382"/>
      <c r="V21" s="382"/>
      <c r="W21" s="382"/>
      <c r="X21" s="382"/>
      <c r="Y21" s="382"/>
      <c r="Z21" s="382"/>
      <c r="AA21" s="382"/>
      <c r="AB21" s="382"/>
      <c r="AC21" s="382"/>
      <c r="AD21" s="382"/>
      <c r="AE21" s="382"/>
      <c r="AF21" s="382"/>
      <c r="AG21" s="382"/>
      <c r="AH21" s="382"/>
      <c r="AI21" s="382"/>
      <c r="AJ21" s="382"/>
      <c r="AK21" s="382"/>
      <c r="AL21" s="382"/>
      <c r="AM21" s="382"/>
      <c r="AN21" s="382"/>
      <c r="AO21" s="382"/>
      <c r="AP21" s="382"/>
      <c r="AQ21" s="382"/>
      <c r="AR21" s="382"/>
      <c r="AS21" s="382"/>
      <c r="AT21" s="382"/>
      <c r="AU21" s="382"/>
      <c r="AV21" s="382"/>
      <c r="AW21" s="382"/>
      <c r="AX21" s="382"/>
      <c r="AY21" s="382"/>
      <c r="AZ21" s="382"/>
      <c r="BA21" s="382"/>
      <c r="BB21" s="382"/>
      <c r="BC21" s="382"/>
      <c r="BD21" s="382"/>
      <c r="BE21" s="382"/>
      <c r="BF21" s="382"/>
      <c r="BG21" s="383"/>
      <c r="CG21" s="79"/>
      <c r="DE21" s="55"/>
      <c r="DF21" s="55"/>
      <c r="DG21" s="55"/>
      <c r="DH21" s="55"/>
      <c r="DI21" s="55"/>
    </row>
    <row r="22" spans="1:123" s="53" customFormat="1" ht="25.5" customHeight="1">
      <c r="A22" s="38"/>
      <c r="B22" s="38"/>
      <c r="C22" s="38"/>
      <c r="D22" s="38"/>
      <c r="E22" s="38"/>
      <c r="F22" s="372" t="s">
        <v>106</v>
      </c>
      <c r="G22" s="373"/>
      <c r="H22" s="373"/>
      <c r="I22" s="373"/>
      <c r="J22" s="373"/>
      <c r="K22" s="373"/>
      <c r="L22" s="373"/>
      <c r="M22" s="373"/>
      <c r="N22" s="373"/>
      <c r="O22" s="373"/>
      <c r="P22" s="373"/>
      <c r="Q22" s="373"/>
      <c r="R22" s="373"/>
      <c r="S22" s="374"/>
      <c r="T22" s="357"/>
      <c r="U22" s="358"/>
      <c r="V22" s="358"/>
      <c r="W22" s="358"/>
      <c r="X22" s="358"/>
      <c r="Y22" s="358"/>
      <c r="Z22" s="358"/>
      <c r="AA22" s="358"/>
      <c r="AB22" s="358"/>
      <c r="AC22" s="358"/>
      <c r="AD22" s="358"/>
      <c r="AE22" s="358"/>
      <c r="AF22" s="358"/>
      <c r="AG22" s="358"/>
      <c r="AH22" s="358"/>
      <c r="AI22" s="358"/>
      <c r="AJ22" s="358"/>
      <c r="AK22" s="358"/>
      <c r="AL22" s="358"/>
      <c r="AM22" s="358"/>
      <c r="AN22" s="358"/>
      <c r="AO22" s="358"/>
      <c r="AP22" s="358"/>
      <c r="AQ22" s="358"/>
      <c r="AR22" s="358"/>
      <c r="AS22" s="358"/>
      <c r="AT22" s="358"/>
      <c r="AU22" s="358"/>
      <c r="AV22" s="358"/>
      <c r="AW22" s="358"/>
      <c r="AX22" s="358"/>
      <c r="AY22" s="358"/>
      <c r="AZ22" s="358"/>
      <c r="BA22" s="358"/>
      <c r="BB22" s="358"/>
      <c r="BC22" s="358"/>
      <c r="BD22" s="358"/>
      <c r="BE22" s="358"/>
      <c r="BF22" s="358"/>
      <c r="BG22" s="359"/>
      <c r="BH22" s="49"/>
      <c r="BI22" s="49"/>
      <c r="BJ22" s="49"/>
      <c r="BK22" s="51"/>
      <c r="BL22" s="51"/>
      <c r="BM22" s="51"/>
      <c r="BN22" s="51"/>
      <c r="BO22" s="51"/>
      <c r="BP22" s="51"/>
      <c r="BQ22" s="51"/>
      <c r="BR22" s="51"/>
      <c r="BS22" s="51"/>
      <c r="BT22" s="51"/>
      <c r="BU22" s="51"/>
      <c r="BV22" s="51"/>
      <c r="BW22" s="51"/>
      <c r="BX22" s="51"/>
      <c r="BY22" s="51"/>
      <c r="BZ22" s="51"/>
      <c r="CA22" s="51"/>
      <c r="CB22" s="51"/>
      <c r="CC22" s="51"/>
      <c r="CD22" s="51"/>
      <c r="CE22" s="51"/>
      <c r="CF22" s="58" t="s">
        <v>10</v>
      </c>
      <c r="CG22" s="51"/>
      <c r="CH22" s="51"/>
      <c r="CI22" s="51"/>
      <c r="CJ22" s="51"/>
      <c r="CK22" s="51"/>
      <c r="CL22" s="51"/>
      <c r="CM22" s="51"/>
      <c r="CN22" s="51"/>
      <c r="CO22" s="51"/>
      <c r="CP22" s="51"/>
      <c r="CQ22" s="51"/>
      <c r="CR22" s="51"/>
      <c r="CS22" s="51"/>
      <c r="CT22" s="51"/>
      <c r="CU22" s="51"/>
      <c r="CV22" s="51"/>
      <c r="CW22" s="51"/>
      <c r="CX22" s="51"/>
      <c r="CY22" s="51"/>
      <c r="CZ22" s="51"/>
      <c r="DA22" s="51"/>
      <c r="DB22" s="51"/>
      <c r="DC22" s="51"/>
      <c r="DD22" s="51"/>
      <c r="DE22" s="52"/>
      <c r="DF22" s="52"/>
      <c r="DG22" s="52"/>
      <c r="DH22" s="52"/>
      <c r="DI22" s="52"/>
      <c r="DJ22" s="49"/>
      <c r="DK22" s="49"/>
      <c r="DL22" s="49"/>
      <c r="DM22" s="49"/>
      <c r="DN22" s="49"/>
      <c r="DO22" s="49"/>
      <c r="DP22" s="49"/>
      <c r="DQ22" s="49"/>
      <c r="DR22" s="49"/>
      <c r="DS22" s="49"/>
    </row>
    <row r="23" spans="1:123" s="53" customFormat="1" ht="25.5" customHeight="1">
      <c r="A23" s="49"/>
      <c r="B23" s="49"/>
      <c r="C23" s="49"/>
      <c r="D23" s="49"/>
      <c r="E23" s="49"/>
      <c r="F23" s="366" t="s">
        <v>107</v>
      </c>
      <c r="G23" s="367"/>
      <c r="H23" s="367"/>
      <c r="I23" s="367"/>
      <c r="J23" s="367"/>
      <c r="K23" s="367"/>
      <c r="L23" s="367"/>
      <c r="M23" s="367"/>
      <c r="N23" s="367"/>
      <c r="O23" s="367"/>
      <c r="P23" s="367"/>
      <c r="Q23" s="367"/>
      <c r="R23" s="367"/>
      <c r="S23" s="368"/>
      <c r="T23" s="357"/>
      <c r="U23" s="358"/>
      <c r="V23" s="358"/>
      <c r="W23" s="358"/>
      <c r="X23" s="358"/>
      <c r="Y23" s="358"/>
      <c r="Z23" s="358"/>
      <c r="AA23" s="358"/>
      <c r="AB23" s="358"/>
      <c r="AC23" s="358"/>
      <c r="AD23" s="358"/>
      <c r="AE23" s="358"/>
      <c r="AF23" s="358"/>
      <c r="AG23" s="358"/>
      <c r="AH23" s="358"/>
      <c r="AI23" s="358"/>
      <c r="AJ23" s="358"/>
      <c r="AK23" s="358"/>
      <c r="AL23" s="358"/>
      <c r="AM23" s="358"/>
      <c r="AN23" s="358"/>
      <c r="AO23" s="358"/>
      <c r="AP23" s="358"/>
      <c r="AQ23" s="358"/>
      <c r="AR23" s="358"/>
      <c r="AS23" s="358"/>
      <c r="AT23" s="358"/>
      <c r="AU23" s="358"/>
      <c r="AV23" s="358"/>
      <c r="AW23" s="358"/>
      <c r="AX23" s="358"/>
      <c r="AY23" s="358"/>
      <c r="AZ23" s="358"/>
      <c r="BA23" s="358"/>
      <c r="BB23" s="358"/>
      <c r="BC23" s="358"/>
      <c r="BD23" s="358"/>
      <c r="BE23" s="358"/>
      <c r="BF23" s="358"/>
      <c r="BG23" s="359"/>
      <c r="BH23" s="49"/>
      <c r="BI23" s="49"/>
      <c r="BJ23" s="49"/>
      <c r="BK23" s="51"/>
      <c r="BL23" s="51"/>
      <c r="BM23" s="51"/>
      <c r="BN23" s="51"/>
      <c r="BO23" s="51"/>
      <c r="BP23" s="51"/>
      <c r="BQ23" s="51"/>
      <c r="BR23" s="51"/>
      <c r="BS23" s="51"/>
      <c r="BT23" s="51"/>
      <c r="BU23" s="51"/>
      <c r="BV23" s="51"/>
      <c r="BW23" s="51"/>
      <c r="BX23" s="51"/>
      <c r="BY23" s="51"/>
      <c r="BZ23" s="51"/>
      <c r="CA23" s="51"/>
      <c r="CB23" s="51"/>
      <c r="CC23" s="51"/>
      <c r="CD23" s="51"/>
      <c r="CE23" s="51"/>
      <c r="CF23" s="51" t="s">
        <v>71</v>
      </c>
      <c r="CG23" s="59">
        <v>1</v>
      </c>
      <c r="CH23" s="51" t="s">
        <v>72</v>
      </c>
      <c r="CI23" s="51"/>
      <c r="CJ23" s="51"/>
      <c r="CK23" s="51"/>
      <c r="CL23" s="51"/>
      <c r="CM23" s="51"/>
      <c r="CN23" s="51"/>
      <c r="CO23" s="51"/>
      <c r="CP23" s="51"/>
      <c r="CQ23" s="51"/>
      <c r="CR23" s="51"/>
      <c r="CS23" s="51"/>
      <c r="CT23" s="51"/>
      <c r="CU23" s="51"/>
      <c r="CV23" s="51"/>
      <c r="CW23" s="51"/>
      <c r="CX23" s="51"/>
      <c r="CY23" s="51"/>
      <c r="CZ23" s="51"/>
      <c r="DA23" s="51"/>
      <c r="DB23" s="51"/>
      <c r="DC23" s="51"/>
      <c r="DD23" s="51"/>
      <c r="DE23" s="52"/>
      <c r="DF23" s="52"/>
      <c r="DG23" s="52"/>
      <c r="DH23" s="52"/>
      <c r="DI23" s="52"/>
      <c r="DJ23" s="49"/>
      <c r="DK23" s="49"/>
      <c r="DL23" s="49"/>
      <c r="DM23" s="49"/>
      <c r="DN23" s="49"/>
      <c r="DO23" s="49"/>
      <c r="DP23" s="49"/>
      <c r="DQ23" s="49"/>
      <c r="DR23" s="49"/>
      <c r="DS23" s="49"/>
    </row>
    <row r="24" spans="1:123" s="53" customFormat="1" ht="25.5" customHeight="1">
      <c r="A24" s="49"/>
      <c r="B24" s="49"/>
      <c r="C24" s="49"/>
      <c r="D24" s="49"/>
      <c r="E24" s="49"/>
      <c r="F24" s="366" t="s">
        <v>108</v>
      </c>
      <c r="G24" s="367"/>
      <c r="H24" s="367"/>
      <c r="I24" s="367"/>
      <c r="J24" s="367"/>
      <c r="K24" s="367"/>
      <c r="L24" s="367"/>
      <c r="M24" s="367"/>
      <c r="N24" s="367"/>
      <c r="O24" s="367"/>
      <c r="P24" s="367"/>
      <c r="Q24" s="367"/>
      <c r="R24" s="367"/>
      <c r="S24" s="368"/>
      <c r="T24" s="357"/>
      <c r="U24" s="358"/>
      <c r="V24" s="358"/>
      <c r="W24" s="358"/>
      <c r="X24" s="358"/>
      <c r="Y24" s="358"/>
      <c r="Z24" s="358"/>
      <c r="AA24" s="358"/>
      <c r="AB24" s="358"/>
      <c r="AC24" s="358"/>
      <c r="AD24" s="358"/>
      <c r="AE24" s="358"/>
      <c r="AF24" s="358"/>
      <c r="AG24" s="358"/>
      <c r="AH24" s="358"/>
      <c r="AI24" s="358"/>
      <c r="AJ24" s="358"/>
      <c r="AK24" s="358"/>
      <c r="AL24" s="358"/>
      <c r="AM24" s="358"/>
      <c r="AN24" s="358"/>
      <c r="AO24" s="358"/>
      <c r="AP24" s="358"/>
      <c r="AQ24" s="358"/>
      <c r="AR24" s="358"/>
      <c r="AS24" s="358"/>
      <c r="AT24" s="358"/>
      <c r="AU24" s="358"/>
      <c r="AV24" s="358"/>
      <c r="AW24" s="358"/>
      <c r="AX24" s="358"/>
      <c r="AY24" s="358"/>
      <c r="AZ24" s="358"/>
      <c r="BA24" s="358"/>
      <c r="BB24" s="358"/>
      <c r="BC24" s="358"/>
      <c r="BD24" s="358"/>
      <c r="BE24" s="358"/>
      <c r="BF24" s="358"/>
      <c r="BG24" s="359"/>
      <c r="BH24" s="49"/>
      <c r="BI24" s="49"/>
      <c r="BJ24" s="49"/>
      <c r="BK24" s="51"/>
      <c r="BL24" s="51"/>
      <c r="BM24" s="51"/>
      <c r="BN24" s="51"/>
      <c r="BO24" s="51"/>
      <c r="BP24" s="51"/>
      <c r="BQ24" s="51"/>
      <c r="BR24" s="51"/>
      <c r="BS24" s="51"/>
      <c r="BT24" s="51"/>
      <c r="BU24" s="51"/>
      <c r="BV24" s="51"/>
      <c r="BW24" s="51"/>
      <c r="BX24" s="51"/>
      <c r="BY24" s="51"/>
      <c r="BZ24" s="51"/>
      <c r="CA24" s="51"/>
      <c r="CB24" s="51"/>
      <c r="CC24" s="51"/>
      <c r="CD24" s="51"/>
      <c r="CE24" s="51"/>
      <c r="CF24" s="51" t="s">
        <v>11</v>
      </c>
      <c r="CG24" s="59">
        <v>1</v>
      </c>
      <c r="CH24" s="51" t="s">
        <v>73</v>
      </c>
      <c r="CI24" s="51"/>
      <c r="CJ24" s="51"/>
      <c r="CK24" s="51"/>
      <c r="CL24" s="51"/>
      <c r="CM24" s="51"/>
      <c r="CN24" s="51"/>
      <c r="CO24" s="51"/>
      <c r="CP24" s="51"/>
      <c r="CQ24" s="51"/>
      <c r="CR24" s="51"/>
      <c r="CS24" s="51"/>
      <c r="CT24" s="51"/>
      <c r="CU24" s="51"/>
      <c r="CV24" s="51"/>
      <c r="CW24" s="51"/>
      <c r="CX24" s="51"/>
      <c r="CY24" s="51"/>
      <c r="CZ24" s="51"/>
      <c r="DA24" s="51"/>
      <c r="DB24" s="51"/>
      <c r="DC24" s="51"/>
      <c r="DD24" s="51"/>
      <c r="DE24" s="52"/>
      <c r="DF24" s="52"/>
      <c r="DG24" s="52"/>
      <c r="DH24" s="52"/>
      <c r="DI24" s="52"/>
      <c r="DJ24" s="49"/>
      <c r="DK24" s="49"/>
      <c r="DL24" s="49"/>
      <c r="DM24" s="49"/>
      <c r="DN24" s="49"/>
      <c r="DO24" s="49"/>
      <c r="DP24" s="49"/>
      <c r="DQ24" s="49"/>
      <c r="DR24" s="49"/>
      <c r="DS24" s="49"/>
    </row>
    <row r="25" spans="1:123" s="53" customFormat="1" ht="25.5" customHeight="1">
      <c r="A25" s="49"/>
      <c r="B25" s="49"/>
      <c r="C25" s="49"/>
      <c r="D25" s="49"/>
      <c r="E25" s="49"/>
      <c r="F25" s="375" t="s">
        <v>109</v>
      </c>
      <c r="G25" s="376"/>
      <c r="H25" s="376"/>
      <c r="I25" s="376"/>
      <c r="J25" s="376"/>
      <c r="K25" s="376"/>
      <c r="L25" s="376"/>
      <c r="M25" s="376"/>
      <c r="N25" s="376"/>
      <c r="O25" s="376"/>
      <c r="P25" s="376"/>
      <c r="Q25" s="376"/>
      <c r="R25" s="376"/>
      <c r="S25" s="377"/>
      <c r="T25" s="363"/>
      <c r="U25" s="364"/>
      <c r="V25" s="364"/>
      <c r="W25" s="364"/>
      <c r="X25" s="364"/>
      <c r="Y25" s="364"/>
      <c r="Z25" s="364"/>
      <c r="AA25" s="364"/>
      <c r="AB25" s="364"/>
      <c r="AC25" s="364"/>
      <c r="AD25" s="364"/>
      <c r="AE25" s="364"/>
      <c r="AF25" s="364"/>
      <c r="AG25" s="364"/>
      <c r="AH25" s="364"/>
      <c r="AI25" s="364"/>
      <c r="AJ25" s="364"/>
      <c r="AK25" s="364"/>
      <c r="AL25" s="364"/>
      <c r="AM25" s="364"/>
      <c r="AN25" s="364"/>
      <c r="AO25" s="364"/>
      <c r="AP25" s="364"/>
      <c r="AQ25" s="364"/>
      <c r="AR25" s="364"/>
      <c r="AS25" s="364"/>
      <c r="AT25" s="364"/>
      <c r="AU25" s="364"/>
      <c r="AV25" s="364"/>
      <c r="AW25" s="364"/>
      <c r="AX25" s="364"/>
      <c r="AY25" s="364"/>
      <c r="AZ25" s="364"/>
      <c r="BA25" s="364"/>
      <c r="BB25" s="364"/>
      <c r="BC25" s="364"/>
      <c r="BD25" s="364"/>
      <c r="BE25" s="364"/>
      <c r="BF25" s="364"/>
      <c r="BG25" s="365"/>
      <c r="BH25" s="49"/>
      <c r="BI25" s="49"/>
      <c r="BJ25" s="49"/>
      <c r="BK25" s="51"/>
      <c r="BL25" s="51"/>
      <c r="BM25" s="51"/>
      <c r="BN25" s="51"/>
      <c r="BO25" s="51"/>
      <c r="BP25" s="51"/>
      <c r="BQ25" s="51"/>
      <c r="BR25" s="51"/>
      <c r="BS25" s="51"/>
      <c r="BT25" s="51"/>
      <c r="BU25" s="51"/>
      <c r="BV25" s="51"/>
      <c r="BW25" s="51"/>
      <c r="BX25" s="51"/>
      <c r="BY25" s="51"/>
      <c r="BZ25" s="51"/>
      <c r="CA25" s="51"/>
      <c r="CB25" s="51"/>
      <c r="CC25" s="51"/>
      <c r="CD25" s="51"/>
      <c r="CE25" s="51"/>
      <c r="CF25" s="51" t="s">
        <v>74</v>
      </c>
      <c r="CG25" s="59">
        <v>1</v>
      </c>
      <c r="CH25" s="51" t="s">
        <v>94</v>
      </c>
      <c r="CI25" s="51"/>
      <c r="CJ25" s="51"/>
      <c r="CK25" s="51"/>
      <c r="CL25" s="51"/>
      <c r="CM25" s="51"/>
      <c r="CN25" s="51"/>
      <c r="CO25" s="51"/>
      <c r="CP25" s="51"/>
      <c r="CQ25" s="51"/>
      <c r="CR25" s="51"/>
      <c r="CS25" s="51"/>
      <c r="CT25" s="51"/>
      <c r="CU25" s="51"/>
      <c r="CV25" s="51"/>
      <c r="CW25" s="51"/>
      <c r="CX25" s="51"/>
      <c r="CY25" s="51"/>
      <c r="CZ25" s="51"/>
      <c r="DA25" s="51"/>
      <c r="DB25" s="51"/>
      <c r="DC25" s="51"/>
      <c r="DD25" s="51"/>
      <c r="DE25" s="52"/>
      <c r="DF25" s="52"/>
      <c r="DG25" s="52"/>
      <c r="DH25" s="52"/>
      <c r="DI25" s="52"/>
      <c r="DJ25" s="49"/>
      <c r="DK25" s="49"/>
      <c r="DL25" s="49"/>
      <c r="DM25" s="49"/>
      <c r="DN25" s="49"/>
      <c r="DO25" s="49"/>
      <c r="DP25" s="49"/>
      <c r="DQ25" s="49"/>
      <c r="DR25" s="49"/>
      <c r="DS25" s="49"/>
    </row>
    <row r="26" spans="1:123" s="53" customFormat="1" ht="12.75" customHeight="1">
      <c r="A26" s="49"/>
      <c r="B26" s="49"/>
      <c r="C26" s="49"/>
      <c r="D26" s="49"/>
      <c r="E26" s="49"/>
      <c r="F26" s="396"/>
      <c r="G26" s="397"/>
      <c r="H26" s="397"/>
      <c r="I26" s="397"/>
      <c r="J26" s="397"/>
      <c r="K26" s="397"/>
      <c r="L26" s="397"/>
      <c r="M26" s="397"/>
      <c r="N26" s="397"/>
      <c r="O26" s="397"/>
      <c r="P26" s="397"/>
      <c r="Q26" s="397"/>
      <c r="R26" s="397"/>
      <c r="S26" s="397"/>
      <c r="T26" s="394"/>
      <c r="U26" s="395"/>
      <c r="V26" s="395"/>
      <c r="W26" s="395"/>
      <c r="X26" s="395"/>
      <c r="Y26" s="395"/>
      <c r="Z26" s="395"/>
      <c r="AA26" s="395"/>
      <c r="AB26" s="395"/>
      <c r="AC26" s="395"/>
      <c r="AD26" s="395"/>
      <c r="AE26" s="395"/>
      <c r="AF26" s="395"/>
      <c r="AG26" s="395"/>
      <c r="AH26" s="395"/>
      <c r="AI26" s="395"/>
      <c r="AJ26" s="395"/>
      <c r="AK26" s="395"/>
      <c r="AL26" s="395"/>
      <c r="AM26" s="395"/>
      <c r="AN26" s="395"/>
      <c r="AO26" s="395"/>
      <c r="AP26" s="395"/>
      <c r="AQ26" s="395"/>
      <c r="AR26" s="395"/>
      <c r="AS26" s="395"/>
      <c r="AT26" s="395"/>
      <c r="AU26" s="395"/>
      <c r="AV26" s="395"/>
      <c r="AW26" s="395"/>
      <c r="AX26" s="395"/>
      <c r="AY26" s="395"/>
      <c r="AZ26" s="395"/>
      <c r="BA26" s="395"/>
      <c r="BB26" s="395"/>
      <c r="BC26" s="395"/>
      <c r="BD26" s="395"/>
      <c r="BE26" s="395"/>
      <c r="BF26" s="395"/>
      <c r="BG26" s="395"/>
      <c r="BH26" s="49"/>
      <c r="BI26" s="49"/>
      <c r="BJ26" s="49"/>
      <c r="BK26" s="51"/>
      <c r="BL26" s="51"/>
      <c r="BM26" s="51"/>
      <c r="BN26" s="51"/>
      <c r="BO26" s="51"/>
      <c r="BP26" s="51"/>
      <c r="BQ26" s="51"/>
      <c r="BR26" s="51"/>
      <c r="BS26" s="51"/>
      <c r="BT26" s="51"/>
      <c r="BU26" s="51"/>
      <c r="BV26" s="51"/>
      <c r="BW26" s="51"/>
      <c r="BX26" s="51"/>
      <c r="BY26" s="51"/>
      <c r="BZ26" s="51"/>
      <c r="CA26" s="51"/>
      <c r="CB26" s="51"/>
      <c r="CC26" s="51"/>
      <c r="CD26" s="51"/>
      <c r="CE26" s="51"/>
      <c r="CF26" s="51" t="s">
        <v>12</v>
      </c>
      <c r="CG26" s="59">
        <v>1</v>
      </c>
      <c r="CH26" s="51" t="s">
        <v>75</v>
      </c>
      <c r="CI26" s="51"/>
      <c r="CJ26" s="51"/>
      <c r="CK26" s="51"/>
      <c r="CL26" s="51"/>
      <c r="CM26" s="51"/>
      <c r="CN26" s="51"/>
      <c r="CO26" s="51"/>
      <c r="CP26" s="51"/>
      <c r="CQ26" s="51"/>
      <c r="CR26" s="51"/>
      <c r="CS26" s="51"/>
      <c r="CT26" s="51"/>
      <c r="CU26" s="51"/>
      <c r="CV26" s="51"/>
      <c r="CW26" s="51"/>
      <c r="CX26" s="51"/>
      <c r="CY26" s="51"/>
      <c r="CZ26" s="51"/>
      <c r="DA26" s="51"/>
      <c r="DB26" s="51"/>
      <c r="DC26" s="51"/>
      <c r="DD26" s="51"/>
      <c r="DE26" s="52"/>
      <c r="DF26" s="52"/>
      <c r="DG26" s="52"/>
      <c r="DH26" s="52"/>
      <c r="DI26" s="52"/>
      <c r="DJ26" s="49"/>
      <c r="DK26" s="49"/>
      <c r="DL26" s="49"/>
      <c r="DM26" s="49"/>
      <c r="DN26" s="49"/>
      <c r="DO26" s="49"/>
      <c r="DP26" s="49"/>
      <c r="DQ26" s="49"/>
      <c r="DR26" s="49"/>
      <c r="DS26" s="49"/>
    </row>
    <row r="27" spans="1:123" s="53" customFormat="1" ht="25.5" customHeight="1">
      <c r="A27" s="49"/>
      <c r="B27" s="49"/>
      <c r="C27" s="49"/>
      <c r="D27" s="49"/>
      <c r="E27" s="49"/>
      <c r="F27" s="391" t="s">
        <v>78</v>
      </c>
      <c r="G27" s="392"/>
      <c r="H27" s="392"/>
      <c r="I27" s="392"/>
      <c r="J27" s="392"/>
      <c r="K27" s="392"/>
      <c r="L27" s="392"/>
      <c r="M27" s="392"/>
      <c r="N27" s="392"/>
      <c r="O27" s="392"/>
      <c r="P27" s="392"/>
      <c r="Q27" s="392"/>
      <c r="R27" s="392"/>
      <c r="S27" s="392"/>
      <c r="T27" s="392"/>
      <c r="U27" s="392"/>
      <c r="V27" s="392"/>
      <c r="W27" s="392"/>
      <c r="X27" s="392"/>
      <c r="Y27" s="392"/>
      <c r="Z27" s="392"/>
      <c r="AA27" s="392"/>
      <c r="AB27" s="392"/>
      <c r="AC27" s="392"/>
      <c r="AD27" s="392"/>
      <c r="AE27" s="392"/>
      <c r="AF27" s="392"/>
      <c r="AG27" s="392"/>
      <c r="AH27" s="392"/>
      <c r="AI27" s="392"/>
      <c r="AJ27" s="392"/>
      <c r="AK27" s="392"/>
      <c r="AL27" s="392"/>
      <c r="AM27" s="392"/>
      <c r="AN27" s="392"/>
      <c r="AO27" s="392"/>
      <c r="AP27" s="392"/>
      <c r="AQ27" s="392"/>
      <c r="AR27" s="392"/>
      <c r="AS27" s="392"/>
      <c r="AT27" s="392"/>
      <c r="AU27" s="392"/>
      <c r="AV27" s="392"/>
      <c r="AW27" s="392"/>
      <c r="AX27" s="392"/>
      <c r="AY27" s="392"/>
      <c r="AZ27" s="392"/>
      <c r="BA27" s="392"/>
      <c r="BB27" s="392"/>
      <c r="BC27" s="392"/>
      <c r="BD27" s="392"/>
      <c r="BE27" s="392"/>
      <c r="BF27" s="392"/>
      <c r="BG27" s="393"/>
      <c r="BH27" s="49"/>
      <c r="BI27" s="49"/>
      <c r="BJ27" s="49"/>
      <c r="BK27" s="51"/>
      <c r="BL27" s="51"/>
      <c r="BM27" s="51"/>
      <c r="BN27" s="51"/>
      <c r="BO27" s="51"/>
      <c r="BP27" s="51"/>
      <c r="BQ27" s="51"/>
      <c r="BR27" s="51"/>
      <c r="BS27" s="51"/>
      <c r="BT27" s="51"/>
      <c r="BU27" s="51"/>
      <c r="BV27" s="51"/>
      <c r="BW27" s="51"/>
      <c r="BX27" s="51"/>
      <c r="BY27" s="51"/>
      <c r="BZ27" s="51"/>
      <c r="CA27" s="51"/>
      <c r="CB27" s="51"/>
      <c r="CC27" s="51"/>
      <c r="CD27" s="51"/>
      <c r="CE27" s="51"/>
      <c r="CF27" s="51" t="s">
        <v>13</v>
      </c>
      <c r="CG27" s="60"/>
      <c r="CH27" s="51"/>
      <c r="CI27" s="51"/>
      <c r="CJ27" s="51"/>
      <c r="CK27" s="51"/>
      <c r="CL27" s="51"/>
      <c r="CM27" s="51"/>
      <c r="CN27" s="51"/>
      <c r="CO27" s="51"/>
      <c r="CP27" s="51"/>
      <c r="CQ27" s="51"/>
      <c r="CR27" s="51"/>
      <c r="CS27" s="51"/>
      <c r="CT27" s="51"/>
      <c r="CU27" s="51"/>
      <c r="CV27" s="51"/>
      <c r="CW27" s="51"/>
      <c r="CX27" s="51"/>
      <c r="CY27" s="51"/>
      <c r="CZ27" s="51"/>
      <c r="DA27" s="51"/>
      <c r="DB27" s="51"/>
      <c r="DC27" s="51"/>
      <c r="DD27" s="51"/>
      <c r="DE27" s="52"/>
      <c r="DF27" s="52"/>
      <c r="DG27" s="52"/>
      <c r="DH27" s="52"/>
      <c r="DI27" s="52"/>
      <c r="DJ27" s="49"/>
      <c r="DK27" s="49"/>
      <c r="DL27" s="49"/>
      <c r="DM27" s="49"/>
      <c r="DN27" s="49"/>
      <c r="DO27" s="49"/>
      <c r="DP27" s="49"/>
      <c r="DQ27" s="49"/>
      <c r="DR27" s="49"/>
      <c r="DS27" s="49"/>
    </row>
    <row r="28" spans="1:123" s="53" customFormat="1" ht="12.75" customHeight="1">
      <c r="A28" s="49"/>
      <c r="B28" s="49"/>
      <c r="C28" s="49"/>
      <c r="D28" s="49"/>
      <c r="E28" s="49"/>
      <c r="F28" s="265"/>
      <c r="G28" s="266"/>
      <c r="H28" s="266"/>
      <c r="I28" s="266"/>
      <c r="J28" s="266"/>
      <c r="K28" s="266"/>
      <c r="L28" s="266"/>
      <c r="M28" s="266"/>
      <c r="N28" s="266"/>
      <c r="O28" s="266"/>
      <c r="P28" s="266"/>
      <c r="Q28" s="266"/>
      <c r="R28" s="266"/>
      <c r="S28" s="266"/>
      <c r="T28" s="266"/>
      <c r="U28" s="266"/>
      <c r="V28" s="266"/>
      <c r="W28" s="266"/>
      <c r="X28" s="266"/>
      <c r="Y28" s="266"/>
      <c r="Z28" s="266"/>
      <c r="AA28" s="266"/>
      <c r="AB28" s="266"/>
      <c r="AC28" s="266"/>
      <c r="AD28" s="266"/>
      <c r="AE28" s="266"/>
      <c r="AF28" s="266"/>
      <c r="AG28" s="266"/>
      <c r="AH28" s="266"/>
      <c r="AI28" s="266"/>
      <c r="AJ28" s="266"/>
      <c r="AK28" s="266"/>
      <c r="AL28" s="266"/>
      <c r="AM28" s="266"/>
      <c r="AN28" s="266"/>
      <c r="AO28" s="266"/>
      <c r="AP28" s="266"/>
      <c r="AQ28" s="266"/>
      <c r="AR28" s="266"/>
      <c r="AS28" s="266"/>
      <c r="AT28" s="266"/>
      <c r="AU28" s="266"/>
      <c r="AV28" s="266"/>
      <c r="AW28" s="266"/>
      <c r="AX28" s="266"/>
      <c r="AY28" s="266"/>
      <c r="AZ28" s="266"/>
      <c r="BA28" s="266"/>
      <c r="BB28" s="266"/>
      <c r="BC28" s="266"/>
      <c r="BD28" s="266"/>
      <c r="BE28" s="266"/>
      <c r="BF28" s="266"/>
      <c r="BG28" s="267"/>
      <c r="BH28" s="49"/>
      <c r="BI28" s="49"/>
      <c r="BJ28" s="49"/>
      <c r="BK28" s="51"/>
      <c r="BL28" s="51"/>
      <c r="BM28" s="51"/>
      <c r="BN28" s="51"/>
      <c r="BO28" s="51"/>
      <c r="BP28" s="51"/>
      <c r="BQ28" s="51"/>
      <c r="BR28" s="51"/>
      <c r="BS28" s="51"/>
      <c r="BT28" s="51"/>
      <c r="BU28" s="51"/>
      <c r="BV28" s="51"/>
      <c r="BW28" s="51"/>
      <c r="BX28" s="51"/>
      <c r="BY28" s="51"/>
      <c r="BZ28" s="51"/>
      <c r="CA28" s="51"/>
      <c r="CB28" s="51"/>
      <c r="CC28" s="51"/>
      <c r="CD28" s="51"/>
      <c r="CE28" s="51"/>
      <c r="CF28" s="51" t="s">
        <v>76</v>
      </c>
      <c r="CG28" s="59">
        <v>2</v>
      </c>
      <c r="CH28" s="51" t="s">
        <v>77</v>
      </c>
      <c r="CI28" s="51"/>
      <c r="CJ28" s="51"/>
      <c r="CK28" s="51"/>
      <c r="CL28" s="51"/>
      <c r="CM28" s="51"/>
      <c r="CN28" s="51"/>
      <c r="CO28" s="51"/>
      <c r="CP28" s="51"/>
      <c r="CQ28" s="51"/>
      <c r="CR28" s="51"/>
      <c r="CS28" s="51"/>
      <c r="CT28" s="51"/>
      <c r="CU28" s="51"/>
      <c r="CV28" s="51"/>
      <c r="CW28" s="51"/>
      <c r="CX28" s="51"/>
      <c r="CY28" s="51"/>
      <c r="CZ28" s="51"/>
      <c r="DA28" s="51"/>
      <c r="DB28" s="51"/>
      <c r="DC28" s="51"/>
      <c r="DD28" s="51"/>
      <c r="DE28" s="52"/>
      <c r="DF28" s="52"/>
      <c r="DG28" s="52"/>
      <c r="DH28" s="52"/>
      <c r="DI28" s="52"/>
      <c r="DJ28" s="49"/>
      <c r="DK28" s="49"/>
      <c r="DL28" s="49"/>
      <c r="DM28" s="49"/>
      <c r="DN28" s="49"/>
      <c r="DO28" s="49"/>
      <c r="DP28" s="49"/>
      <c r="DQ28" s="49"/>
      <c r="DR28" s="49"/>
      <c r="DS28" s="49"/>
    </row>
    <row r="29" spans="1:123" ht="12.75" customHeight="1">
      <c r="A29" s="49"/>
      <c r="B29" s="49"/>
      <c r="C29" s="49"/>
      <c r="D29" s="49"/>
      <c r="E29" s="49"/>
      <c r="F29" s="265"/>
      <c r="G29" s="266"/>
      <c r="H29" s="266"/>
      <c r="I29" s="266"/>
      <c r="J29" s="266"/>
      <c r="K29" s="266"/>
      <c r="L29" s="266"/>
      <c r="M29" s="266"/>
      <c r="N29" s="266"/>
      <c r="O29" s="266"/>
      <c r="P29" s="266"/>
      <c r="Q29" s="266"/>
      <c r="R29" s="266"/>
      <c r="S29" s="266"/>
      <c r="T29" s="266"/>
      <c r="U29" s="266"/>
      <c r="V29" s="266"/>
      <c r="W29" s="266"/>
      <c r="X29" s="266"/>
      <c r="Y29" s="266"/>
      <c r="Z29" s="266"/>
      <c r="AA29" s="266"/>
      <c r="AB29" s="266"/>
      <c r="AC29" s="266"/>
      <c r="AD29" s="266"/>
      <c r="AE29" s="266"/>
      <c r="AF29" s="266"/>
      <c r="AG29" s="266"/>
      <c r="AH29" s="266"/>
      <c r="AI29" s="266"/>
      <c r="AJ29" s="266"/>
      <c r="AK29" s="266"/>
      <c r="AL29" s="266"/>
      <c r="AM29" s="266"/>
      <c r="AN29" s="266"/>
      <c r="AO29" s="266"/>
      <c r="AP29" s="266"/>
      <c r="AQ29" s="266"/>
      <c r="AR29" s="266"/>
      <c r="AS29" s="266"/>
      <c r="AT29" s="266"/>
      <c r="AU29" s="266"/>
      <c r="AV29" s="266"/>
      <c r="AW29" s="266"/>
      <c r="AX29" s="266"/>
      <c r="AY29" s="266"/>
      <c r="AZ29" s="266"/>
      <c r="BA29" s="266"/>
      <c r="BB29" s="266"/>
      <c r="BC29" s="266"/>
      <c r="BD29" s="266"/>
      <c r="BE29" s="266"/>
      <c r="BF29" s="266"/>
      <c r="BG29" s="267"/>
      <c r="CF29" s="46"/>
      <c r="CG29" s="61"/>
      <c r="DE29" s="55"/>
      <c r="DF29" s="55"/>
      <c r="DG29" s="55"/>
      <c r="DH29" s="55"/>
      <c r="DI29" s="55"/>
    </row>
    <row r="30" spans="1:123" ht="12.75" customHeight="1">
      <c r="F30" s="265"/>
      <c r="G30" s="266"/>
      <c r="H30" s="266"/>
      <c r="I30" s="266"/>
      <c r="J30" s="266"/>
      <c r="K30" s="266"/>
      <c r="L30" s="266"/>
      <c r="M30" s="266"/>
      <c r="N30" s="266"/>
      <c r="O30" s="266"/>
      <c r="P30" s="266"/>
      <c r="Q30" s="266"/>
      <c r="R30" s="266"/>
      <c r="S30" s="266"/>
      <c r="T30" s="266"/>
      <c r="U30" s="266"/>
      <c r="V30" s="266"/>
      <c r="W30" s="266"/>
      <c r="X30" s="266"/>
      <c r="Y30" s="266"/>
      <c r="Z30" s="266"/>
      <c r="AA30" s="266"/>
      <c r="AB30" s="266"/>
      <c r="AC30" s="266"/>
      <c r="AD30" s="266"/>
      <c r="AE30" s="266"/>
      <c r="AF30" s="266"/>
      <c r="AG30" s="266"/>
      <c r="AH30" s="266"/>
      <c r="AI30" s="266"/>
      <c r="AJ30" s="266"/>
      <c r="AK30" s="266"/>
      <c r="AL30" s="266"/>
      <c r="AM30" s="266"/>
      <c r="AN30" s="266"/>
      <c r="AO30" s="266"/>
      <c r="AP30" s="266"/>
      <c r="AQ30" s="266"/>
      <c r="AR30" s="266"/>
      <c r="AS30" s="266"/>
      <c r="AT30" s="266"/>
      <c r="AU30" s="266"/>
      <c r="AV30" s="266"/>
      <c r="AW30" s="266"/>
      <c r="AX30" s="266"/>
      <c r="AY30" s="266"/>
      <c r="AZ30" s="266"/>
      <c r="BA30" s="266"/>
      <c r="BB30" s="266"/>
      <c r="BC30" s="266"/>
      <c r="BD30" s="266"/>
      <c r="BE30" s="266"/>
      <c r="BF30" s="266"/>
      <c r="BG30" s="267"/>
      <c r="CF30" s="57" t="s">
        <v>79</v>
      </c>
      <c r="CG30" s="54" t="str">
        <f>IF(F28="","",F28)</f>
        <v/>
      </c>
      <c r="DE30" s="55"/>
      <c r="DF30" s="55"/>
      <c r="DG30" s="55"/>
      <c r="DH30" s="55"/>
      <c r="DI30" s="55"/>
    </row>
    <row r="31" spans="1:123" ht="12.75" customHeight="1">
      <c r="F31" s="265"/>
      <c r="G31" s="266"/>
      <c r="H31" s="266"/>
      <c r="I31" s="266"/>
      <c r="J31" s="266"/>
      <c r="K31" s="266"/>
      <c r="L31" s="266"/>
      <c r="M31" s="266"/>
      <c r="N31" s="266"/>
      <c r="O31" s="266"/>
      <c r="P31" s="266"/>
      <c r="Q31" s="266"/>
      <c r="R31" s="266"/>
      <c r="S31" s="266"/>
      <c r="T31" s="266"/>
      <c r="U31" s="266"/>
      <c r="V31" s="266"/>
      <c r="W31" s="266"/>
      <c r="X31" s="266"/>
      <c r="Y31" s="266"/>
      <c r="Z31" s="266"/>
      <c r="AA31" s="266"/>
      <c r="AB31" s="266"/>
      <c r="AC31" s="266"/>
      <c r="AD31" s="266"/>
      <c r="AE31" s="266"/>
      <c r="AF31" s="266"/>
      <c r="AG31" s="266"/>
      <c r="AH31" s="266"/>
      <c r="AI31" s="266"/>
      <c r="AJ31" s="266"/>
      <c r="AK31" s="266"/>
      <c r="AL31" s="266"/>
      <c r="AM31" s="266"/>
      <c r="AN31" s="266"/>
      <c r="AO31" s="266"/>
      <c r="AP31" s="266"/>
      <c r="AQ31" s="266"/>
      <c r="AR31" s="266"/>
      <c r="AS31" s="266"/>
      <c r="AT31" s="266"/>
      <c r="AU31" s="266"/>
      <c r="AV31" s="266"/>
      <c r="AW31" s="266"/>
      <c r="AX31" s="266"/>
      <c r="AY31" s="266"/>
      <c r="AZ31" s="266"/>
      <c r="BA31" s="266"/>
      <c r="BB31" s="266"/>
      <c r="BC31" s="266"/>
      <c r="BD31" s="266"/>
      <c r="BE31" s="266"/>
      <c r="BF31" s="266"/>
      <c r="BG31" s="267"/>
      <c r="CG31" s="54" t="str">
        <f t="shared" ref="CG31:CG33" si="1">IF(F29="","",F29)</f>
        <v/>
      </c>
      <c r="DE31" s="55"/>
      <c r="DF31" s="55"/>
      <c r="DG31" s="55"/>
      <c r="DH31" s="55"/>
      <c r="DI31" s="55"/>
    </row>
    <row r="32" spans="1:123" ht="12.75" customHeight="1">
      <c r="F32" s="268"/>
      <c r="G32" s="269"/>
      <c r="H32" s="269"/>
      <c r="I32" s="269"/>
      <c r="J32" s="269"/>
      <c r="K32" s="269"/>
      <c r="L32" s="269"/>
      <c r="M32" s="269"/>
      <c r="N32" s="269"/>
      <c r="O32" s="269"/>
      <c r="P32" s="269"/>
      <c r="Q32" s="269"/>
      <c r="R32" s="269"/>
      <c r="S32" s="269"/>
      <c r="T32" s="269"/>
      <c r="U32" s="269"/>
      <c r="V32" s="269"/>
      <c r="W32" s="269"/>
      <c r="X32" s="269"/>
      <c r="Y32" s="269"/>
      <c r="Z32" s="269"/>
      <c r="AA32" s="269"/>
      <c r="AB32" s="269"/>
      <c r="AC32" s="269"/>
      <c r="AD32" s="269"/>
      <c r="AE32" s="269"/>
      <c r="AF32" s="269"/>
      <c r="AG32" s="269"/>
      <c r="AH32" s="269"/>
      <c r="AI32" s="269"/>
      <c r="AJ32" s="269"/>
      <c r="AK32" s="269"/>
      <c r="AL32" s="269"/>
      <c r="AM32" s="269"/>
      <c r="AN32" s="269"/>
      <c r="AO32" s="269"/>
      <c r="AP32" s="269"/>
      <c r="AQ32" s="269"/>
      <c r="AR32" s="269"/>
      <c r="AS32" s="269"/>
      <c r="AT32" s="269"/>
      <c r="AU32" s="269"/>
      <c r="AV32" s="269"/>
      <c r="AW32" s="269"/>
      <c r="AX32" s="269"/>
      <c r="AY32" s="269"/>
      <c r="AZ32" s="269"/>
      <c r="BA32" s="269"/>
      <c r="BB32" s="269"/>
      <c r="BC32" s="269"/>
      <c r="BD32" s="269"/>
      <c r="BE32" s="269"/>
      <c r="BF32" s="269"/>
      <c r="BG32" s="270"/>
      <c r="CG32" s="54" t="str">
        <f t="shared" si="1"/>
        <v/>
      </c>
      <c r="DE32" s="55"/>
      <c r="DF32" s="55"/>
      <c r="DG32" s="55"/>
      <c r="DH32" s="55"/>
      <c r="DI32" s="55"/>
    </row>
    <row r="33" spans="6:113" ht="12.75" customHeight="1">
      <c r="F33" s="322"/>
      <c r="G33" s="322"/>
      <c r="H33" s="322"/>
      <c r="I33" s="322"/>
      <c r="J33" s="322"/>
      <c r="K33" s="322"/>
      <c r="L33" s="322"/>
      <c r="M33" s="322"/>
      <c r="N33" s="322"/>
      <c r="O33" s="322"/>
      <c r="P33" s="322"/>
      <c r="Q33" s="322"/>
      <c r="R33" s="322"/>
      <c r="S33" s="322"/>
      <c r="T33" s="322"/>
      <c r="U33" s="322"/>
      <c r="V33" s="322"/>
      <c r="W33" s="322"/>
      <c r="X33" s="322"/>
      <c r="Y33" s="322"/>
      <c r="Z33" s="322"/>
      <c r="AA33" s="322"/>
      <c r="AB33" s="322"/>
      <c r="AC33" s="322"/>
      <c r="AD33" s="322"/>
      <c r="AE33" s="322"/>
      <c r="AF33" s="322"/>
      <c r="AG33" s="322"/>
      <c r="AH33" s="322"/>
      <c r="AI33" s="322"/>
      <c r="AJ33" s="322"/>
      <c r="AK33" s="322"/>
      <c r="AL33" s="322"/>
      <c r="AM33" s="322"/>
      <c r="AN33" s="322"/>
      <c r="AO33" s="322"/>
      <c r="AP33" s="322"/>
      <c r="AQ33" s="322"/>
      <c r="AR33" s="322"/>
      <c r="AS33" s="322"/>
      <c r="AT33" s="322"/>
      <c r="AU33" s="322"/>
      <c r="AV33" s="322"/>
      <c r="AW33" s="322"/>
      <c r="AX33" s="322"/>
      <c r="AY33" s="322"/>
      <c r="AZ33" s="322"/>
      <c r="BA33" s="322"/>
      <c r="BB33" s="322"/>
      <c r="BC33" s="322"/>
      <c r="BD33" s="322"/>
      <c r="BE33" s="322"/>
      <c r="BF33" s="322"/>
      <c r="BG33" s="322"/>
      <c r="CG33" s="54" t="str">
        <f t="shared" si="1"/>
        <v/>
      </c>
      <c r="DE33" s="55"/>
      <c r="DF33" s="55"/>
      <c r="DG33" s="55"/>
      <c r="DH33" s="55"/>
      <c r="DI33" s="55"/>
    </row>
    <row r="34" spans="6:113" ht="20.25" customHeight="1">
      <c r="F34" s="323" t="s">
        <v>110</v>
      </c>
      <c r="G34" s="324"/>
      <c r="H34" s="324"/>
      <c r="I34" s="324"/>
      <c r="J34" s="324"/>
      <c r="K34" s="324"/>
      <c r="L34" s="324"/>
      <c r="M34" s="324"/>
      <c r="N34" s="324"/>
      <c r="O34" s="324"/>
      <c r="P34" s="324"/>
      <c r="Q34" s="324"/>
      <c r="R34" s="324"/>
      <c r="S34" s="324"/>
      <c r="T34" s="324"/>
      <c r="U34" s="324"/>
      <c r="V34" s="324"/>
      <c r="W34" s="324"/>
      <c r="X34" s="324"/>
      <c r="Y34" s="324"/>
      <c r="Z34" s="324"/>
      <c r="AA34" s="324"/>
      <c r="AB34" s="324"/>
      <c r="AC34" s="324"/>
      <c r="AD34" s="324"/>
      <c r="AE34" s="324"/>
      <c r="AF34" s="324"/>
      <c r="AG34" s="324"/>
      <c r="AH34" s="324"/>
      <c r="AI34" s="324"/>
      <c r="AJ34" s="324"/>
      <c r="AK34" s="324"/>
      <c r="AL34" s="324"/>
      <c r="AM34" s="324"/>
      <c r="AN34" s="324"/>
      <c r="AO34" s="324"/>
      <c r="AP34" s="324"/>
      <c r="AQ34" s="324"/>
      <c r="AR34" s="324"/>
      <c r="AS34" s="324"/>
      <c r="AT34" s="324"/>
      <c r="AU34" s="324"/>
      <c r="AV34" s="324"/>
      <c r="AW34" s="324"/>
      <c r="AX34" s="324"/>
      <c r="AY34" s="324"/>
      <c r="AZ34" s="324"/>
      <c r="BA34" s="324"/>
      <c r="BB34" s="324"/>
      <c r="BC34" s="324"/>
      <c r="BD34" s="324"/>
      <c r="BE34" s="324"/>
      <c r="BF34" s="324"/>
      <c r="BG34" s="325"/>
      <c r="CG34" s="54" t="str">
        <f>IF(F32="","",F32)</f>
        <v/>
      </c>
      <c r="DE34" s="55"/>
      <c r="DF34" s="55"/>
      <c r="DG34" s="55"/>
      <c r="DH34" s="55"/>
      <c r="DI34" s="55"/>
    </row>
    <row r="35" spans="6:113" ht="12.75" customHeight="1">
      <c r="F35" s="89"/>
      <c r="G35" s="90"/>
      <c r="H35" s="90"/>
      <c r="I35" s="90"/>
      <c r="J35" s="90"/>
      <c r="K35" s="90"/>
      <c r="L35" s="90"/>
      <c r="M35" s="90"/>
      <c r="N35" s="90"/>
      <c r="O35" s="90"/>
      <c r="P35" s="90"/>
      <c r="Q35" s="90"/>
      <c r="R35" s="90"/>
      <c r="S35" s="90"/>
      <c r="T35" s="90"/>
      <c r="U35" s="90"/>
      <c r="V35" s="90"/>
      <c r="W35" s="90"/>
      <c r="X35" s="90"/>
      <c r="Y35" s="90"/>
      <c r="Z35" s="90"/>
      <c r="AA35" s="90"/>
      <c r="AB35" s="90"/>
      <c r="AC35" s="90"/>
      <c r="AD35" s="90"/>
      <c r="AE35" s="90"/>
      <c r="AF35" s="90"/>
      <c r="AG35" s="90"/>
      <c r="AH35" s="90"/>
      <c r="AI35" s="90"/>
      <c r="AJ35" s="90"/>
      <c r="AK35" s="90"/>
      <c r="AL35" s="90"/>
      <c r="AM35" s="90"/>
      <c r="AN35" s="90"/>
      <c r="AO35" s="90"/>
      <c r="AP35" s="90"/>
      <c r="AQ35" s="90"/>
      <c r="AR35" s="90"/>
      <c r="AS35" s="90"/>
      <c r="AT35" s="90"/>
      <c r="AU35" s="90"/>
      <c r="AV35" s="90"/>
      <c r="AW35" s="90"/>
      <c r="AX35" s="90"/>
      <c r="AY35" s="90"/>
      <c r="AZ35" s="90"/>
      <c r="BA35" s="90"/>
      <c r="BB35" s="90"/>
      <c r="BC35" s="90"/>
      <c r="BD35" s="90"/>
      <c r="BE35" s="90"/>
      <c r="BF35" s="90"/>
      <c r="BG35" s="91"/>
      <c r="DE35" s="55"/>
      <c r="DF35" s="55"/>
      <c r="DG35" s="55"/>
      <c r="DH35" s="55"/>
      <c r="DI35" s="55"/>
    </row>
    <row r="36" spans="6:113" ht="12.75" customHeight="1">
      <c r="F36" s="89"/>
      <c r="G36" s="93" t="s">
        <v>111</v>
      </c>
      <c r="H36" s="93"/>
      <c r="I36" s="93"/>
      <c r="J36" s="93"/>
      <c r="K36" s="93"/>
      <c r="L36" s="93"/>
      <c r="M36" s="93"/>
      <c r="N36" s="93"/>
      <c r="O36" s="93"/>
      <c r="P36" s="93"/>
      <c r="Q36" s="93"/>
      <c r="R36" s="93"/>
      <c r="S36" s="93"/>
      <c r="T36" s="93"/>
      <c r="U36" s="93"/>
      <c r="V36" s="93"/>
      <c r="W36" s="93"/>
      <c r="X36" s="93"/>
      <c r="Y36" s="93"/>
      <c r="Z36" s="93"/>
      <c r="AA36" s="93"/>
      <c r="AB36" s="93"/>
      <c r="AC36" s="93"/>
      <c r="AD36" s="90"/>
      <c r="AE36" s="90"/>
      <c r="AF36" s="90"/>
      <c r="AG36" s="90"/>
      <c r="AH36" s="90"/>
      <c r="AI36" s="90"/>
      <c r="AJ36" s="90"/>
      <c r="AK36" s="90"/>
      <c r="AL36" s="90"/>
      <c r="AM36" s="90"/>
      <c r="AN36" s="90"/>
      <c r="AO36" s="90"/>
      <c r="AP36" s="90"/>
      <c r="AQ36" s="90"/>
      <c r="AR36" s="90"/>
      <c r="AS36" s="90"/>
      <c r="AT36" s="90"/>
      <c r="AU36" s="90"/>
      <c r="AV36" s="90"/>
      <c r="AW36" s="90"/>
      <c r="AX36" s="90"/>
      <c r="AY36" s="90"/>
      <c r="AZ36" s="90"/>
      <c r="BA36" s="90"/>
      <c r="BB36" s="90"/>
      <c r="BC36" s="90"/>
      <c r="BD36" s="90"/>
      <c r="BE36" s="90"/>
      <c r="BF36" s="90"/>
      <c r="BG36" s="91"/>
      <c r="DE36" s="55"/>
      <c r="DF36" s="55"/>
      <c r="DG36" s="55"/>
      <c r="DH36" s="55"/>
      <c r="DI36" s="55"/>
    </row>
    <row r="37" spans="6:113" ht="12.75" customHeight="1">
      <c r="F37" s="92"/>
      <c r="G37" s="93"/>
      <c r="H37" s="271" t="s">
        <v>112</v>
      </c>
      <c r="I37" s="271"/>
      <c r="J37" s="271"/>
      <c r="K37" s="271"/>
      <c r="L37" s="271"/>
      <c r="M37" s="271"/>
      <c r="N37" s="271"/>
      <c r="O37" s="271"/>
      <c r="P37" s="271"/>
      <c r="Q37" s="271"/>
      <c r="R37" s="271"/>
      <c r="S37" s="271"/>
      <c r="T37" s="271"/>
      <c r="U37" s="271"/>
      <c r="V37" s="271"/>
      <c r="W37" s="271"/>
      <c r="X37" s="271"/>
      <c r="Y37" s="271"/>
      <c r="Z37" s="271"/>
      <c r="AA37" s="271"/>
      <c r="AB37" s="271"/>
      <c r="AC37" s="271"/>
      <c r="AD37" s="93"/>
      <c r="AE37" s="93"/>
      <c r="AF37" s="93"/>
      <c r="AG37" s="93"/>
      <c r="AH37" s="93"/>
      <c r="AI37" s="93"/>
      <c r="AJ37" s="93"/>
      <c r="AK37" s="93"/>
      <c r="AL37" s="93"/>
      <c r="AM37" s="93"/>
      <c r="AN37" s="93"/>
      <c r="AO37" s="93"/>
      <c r="AP37" s="93"/>
      <c r="AQ37" s="93"/>
      <c r="AR37" s="93"/>
      <c r="AS37" s="93"/>
      <c r="AT37" s="93"/>
      <c r="AU37" s="93"/>
      <c r="AV37" s="93"/>
      <c r="AW37" s="93"/>
      <c r="AX37" s="93"/>
      <c r="AY37" s="93"/>
      <c r="AZ37" s="93"/>
      <c r="BA37" s="93"/>
      <c r="BB37" s="93"/>
      <c r="BC37" s="93"/>
      <c r="BD37" s="93"/>
      <c r="BE37" s="93"/>
      <c r="BF37" s="93"/>
      <c r="BG37" s="94"/>
      <c r="DE37" s="55"/>
      <c r="DF37" s="55"/>
      <c r="DG37" s="55"/>
      <c r="DH37" s="55"/>
      <c r="DI37" s="55"/>
    </row>
    <row r="38" spans="6:113" ht="12.75" customHeight="1">
      <c r="F38" s="95"/>
      <c r="G38" s="93"/>
      <c r="H38" s="93"/>
      <c r="I38" s="93"/>
      <c r="J38" s="93"/>
      <c r="K38" s="93"/>
      <c r="L38" s="93"/>
      <c r="M38" s="93"/>
      <c r="N38" s="93"/>
      <c r="O38" s="93"/>
      <c r="P38" s="93"/>
      <c r="Q38" s="93"/>
      <c r="R38" s="93"/>
      <c r="S38" s="93"/>
      <c r="T38" s="93"/>
      <c r="U38" s="93"/>
      <c r="V38" s="93"/>
      <c r="W38" s="93"/>
      <c r="X38" s="93"/>
      <c r="Y38" s="93"/>
      <c r="Z38" s="93"/>
      <c r="AA38" s="93"/>
      <c r="AB38" s="93"/>
      <c r="AC38" s="93"/>
      <c r="AD38" s="93"/>
      <c r="AE38" s="93"/>
      <c r="AF38" s="93"/>
      <c r="AG38" s="93"/>
      <c r="AH38" s="93"/>
      <c r="AI38" s="93"/>
      <c r="AJ38" s="93"/>
      <c r="AK38" s="93"/>
      <c r="AL38" s="93"/>
      <c r="AM38" s="93"/>
      <c r="AN38" s="93"/>
      <c r="AO38" s="93"/>
      <c r="AP38" s="93"/>
      <c r="AQ38" s="93"/>
      <c r="AR38" s="93"/>
      <c r="AS38" s="93"/>
      <c r="AT38" s="93"/>
      <c r="AU38" s="93"/>
      <c r="AV38" s="93"/>
      <c r="AW38" s="93"/>
      <c r="AX38" s="93"/>
      <c r="AY38" s="93"/>
      <c r="AZ38" s="93"/>
      <c r="BA38" s="93"/>
      <c r="BB38" s="93"/>
      <c r="BC38" s="93"/>
      <c r="BD38" s="93"/>
      <c r="BE38" s="93"/>
      <c r="BF38" s="93"/>
      <c r="BG38" s="94"/>
      <c r="DE38" s="55"/>
      <c r="DF38" s="55"/>
      <c r="DG38" s="55"/>
      <c r="DH38" s="55"/>
      <c r="DI38" s="55"/>
    </row>
    <row r="39" spans="6:113" ht="12.75" customHeight="1">
      <c r="F39" s="95"/>
      <c r="G39" s="100" t="s">
        <v>113</v>
      </c>
      <c r="H39" s="100"/>
      <c r="I39" s="100"/>
      <c r="J39" s="100"/>
      <c r="K39" s="100"/>
      <c r="L39" s="100"/>
      <c r="M39" s="100"/>
      <c r="N39" s="100"/>
      <c r="O39" s="100"/>
      <c r="P39" s="100"/>
      <c r="Q39" s="100"/>
      <c r="R39" s="100"/>
      <c r="S39" s="100"/>
      <c r="T39" s="100"/>
      <c r="U39" s="100"/>
      <c r="V39" s="100"/>
      <c r="W39" s="100"/>
      <c r="X39" s="100"/>
      <c r="Y39" s="100"/>
      <c r="Z39" s="100"/>
      <c r="AA39" s="100"/>
      <c r="AB39" s="100"/>
      <c r="AC39" s="100"/>
      <c r="AD39" s="100"/>
      <c r="AE39" s="100"/>
      <c r="AF39" s="100"/>
      <c r="AG39" s="100"/>
      <c r="AH39" s="100"/>
      <c r="AI39" s="100"/>
      <c r="AJ39" s="100"/>
      <c r="AK39" s="100"/>
      <c r="AL39" s="100"/>
      <c r="AM39" s="100"/>
      <c r="AN39" s="100"/>
      <c r="AO39" s="100"/>
      <c r="AP39" s="100"/>
      <c r="AQ39" s="100"/>
      <c r="AR39" s="100"/>
      <c r="AS39" s="100"/>
      <c r="AT39" s="100"/>
      <c r="AU39" s="100"/>
      <c r="AV39" s="100"/>
      <c r="AW39" s="100"/>
      <c r="AX39" s="100"/>
      <c r="AY39" s="100"/>
      <c r="AZ39" s="100"/>
      <c r="BA39" s="100"/>
      <c r="BB39" s="100"/>
      <c r="BC39" s="100"/>
      <c r="BD39" s="100"/>
      <c r="BE39" s="100"/>
      <c r="BF39" s="100"/>
      <c r="BG39" s="101"/>
      <c r="DE39" s="55"/>
      <c r="DF39" s="55"/>
      <c r="DG39" s="55"/>
      <c r="DH39" s="55"/>
      <c r="DI39" s="55"/>
    </row>
    <row r="40" spans="6:113" ht="12.75" customHeight="1">
      <c r="F40" s="95"/>
      <c r="G40" s="100"/>
      <c r="H40" s="100" t="s">
        <v>114</v>
      </c>
      <c r="I40" s="100"/>
      <c r="J40" s="100"/>
      <c r="K40" s="100"/>
      <c r="L40" s="100"/>
      <c r="M40" s="100"/>
      <c r="N40" s="100"/>
      <c r="O40" s="100"/>
      <c r="P40" s="100"/>
      <c r="Q40" s="100"/>
      <c r="R40" s="100"/>
      <c r="S40" s="100"/>
      <c r="T40" s="100"/>
      <c r="U40" s="100"/>
      <c r="V40" s="100"/>
      <c r="W40" s="100"/>
      <c r="X40" s="100"/>
      <c r="Y40" s="100"/>
      <c r="Z40" s="100"/>
      <c r="AA40" s="100"/>
      <c r="AB40" s="100"/>
      <c r="AC40" s="100"/>
      <c r="AD40" s="100"/>
      <c r="AE40" s="100"/>
      <c r="AF40" s="100"/>
      <c r="AG40" s="100"/>
      <c r="AH40" s="100"/>
      <c r="AI40" s="100"/>
      <c r="AJ40" s="100"/>
      <c r="AK40" s="100"/>
      <c r="AL40" s="100"/>
      <c r="AM40" s="100"/>
      <c r="AN40" s="100"/>
      <c r="AO40" s="100"/>
      <c r="AP40" s="100"/>
      <c r="AQ40" s="100"/>
      <c r="AR40" s="100"/>
      <c r="AS40" s="100"/>
      <c r="AT40" s="100"/>
      <c r="AU40" s="100"/>
      <c r="AV40" s="100"/>
      <c r="AW40" s="100"/>
      <c r="AX40" s="100"/>
      <c r="AY40" s="100"/>
      <c r="AZ40" s="100"/>
      <c r="BA40" s="100"/>
      <c r="BB40" s="100"/>
      <c r="BC40" s="100"/>
      <c r="BD40" s="100"/>
      <c r="BE40" s="100"/>
      <c r="BF40" s="100"/>
      <c r="BG40" s="101"/>
      <c r="DE40" s="55"/>
      <c r="DF40" s="55"/>
      <c r="DG40" s="55"/>
      <c r="DH40" s="55"/>
      <c r="DI40" s="55"/>
    </row>
    <row r="41" spans="6:113" ht="12.75" customHeight="1">
      <c r="F41" s="92"/>
      <c r="G41" s="100"/>
      <c r="H41" s="102" t="s">
        <v>115</v>
      </c>
      <c r="I41" s="100"/>
      <c r="J41" s="100"/>
      <c r="K41" s="100"/>
      <c r="L41" s="100"/>
      <c r="M41" s="100"/>
      <c r="N41" s="100"/>
      <c r="O41" s="100"/>
      <c r="P41" s="100"/>
      <c r="Q41" s="100"/>
      <c r="R41" s="100"/>
      <c r="S41" s="100"/>
      <c r="T41" s="100"/>
      <c r="U41" s="100"/>
      <c r="V41" s="100"/>
      <c r="W41" s="100"/>
      <c r="X41" s="100"/>
      <c r="Y41" s="100"/>
      <c r="Z41" s="100"/>
      <c r="AA41" s="100"/>
      <c r="AB41" s="100"/>
      <c r="AC41" s="100"/>
      <c r="AD41" s="100"/>
      <c r="AE41" s="100"/>
      <c r="AF41" s="100"/>
      <c r="AG41" s="100"/>
      <c r="AH41" s="108"/>
      <c r="AI41" s="108"/>
      <c r="AJ41" s="100"/>
      <c r="AK41" s="100"/>
      <c r="AL41" s="100"/>
      <c r="AM41" s="100"/>
      <c r="AN41" s="100"/>
      <c r="AO41" s="100"/>
      <c r="AP41" s="100"/>
      <c r="AQ41" s="100"/>
      <c r="AR41" s="100"/>
      <c r="AS41" s="100"/>
      <c r="AT41" s="100"/>
      <c r="AU41" s="100"/>
      <c r="AV41" s="100"/>
      <c r="AW41" s="100"/>
      <c r="AX41" s="100"/>
      <c r="AY41" s="100"/>
      <c r="AZ41" s="100"/>
      <c r="BA41" s="100"/>
      <c r="BB41" s="100"/>
      <c r="BC41" s="100"/>
      <c r="BD41" s="100"/>
      <c r="BE41" s="100"/>
      <c r="BF41" s="100"/>
      <c r="BG41" s="101"/>
      <c r="DE41" s="55"/>
      <c r="DF41" s="55"/>
      <c r="DG41" s="55"/>
      <c r="DH41" s="55"/>
      <c r="DI41" s="55"/>
    </row>
    <row r="42" spans="6:113" ht="12.75" customHeight="1">
      <c r="F42" s="95"/>
      <c r="G42" s="100"/>
      <c r="H42" s="102" t="s">
        <v>218</v>
      </c>
      <c r="I42" s="102"/>
      <c r="J42" s="100"/>
      <c r="K42" s="100"/>
      <c r="L42" s="100"/>
      <c r="M42" s="100"/>
      <c r="N42" s="100"/>
      <c r="O42" s="100"/>
      <c r="P42" s="100"/>
      <c r="Q42" s="100"/>
      <c r="R42" s="100"/>
      <c r="S42" s="100"/>
      <c r="T42" s="100"/>
      <c r="U42" s="100"/>
      <c r="V42" s="100"/>
      <c r="W42" s="100"/>
      <c r="X42" s="100"/>
      <c r="Y42" s="100"/>
      <c r="Z42" s="100"/>
      <c r="AA42" s="100"/>
      <c r="AB42" s="100"/>
      <c r="AC42" s="100"/>
      <c r="AD42" s="100"/>
      <c r="AE42" s="100"/>
      <c r="AF42" s="100"/>
      <c r="AG42" s="100"/>
      <c r="AH42" s="100"/>
      <c r="AI42" s="100"/>
      <c r="AJ42" s="100"/>
      <c r="AK42" s="100"/>
      <c r="AL42" s="100"/>
      <c r="AM42" s="100"/>
      <c r="AN42" s="100"/>
      <c r="AO42" s="100"/>
      <c r="AP42" s="100"/>
      <c r="AQ42" s="100"/>
      <c r="AR42" s="100"/>
      <c r="AS42" s="100"/>
      <c r="AT42" s="100"/>
      <c r="AU42" s="100"/>
      <c r="AV42" s="100"/>
      <c r="AW42" s="100"/>
      <c r="AX42" s="100"/>
      <c r="AY42" s="100"/>
      <c r="AZ42" s="100"/>
      <c r="BA42" s="100"/>
      <c r="BB42" s="100"/>
      <c r="BC42" s="100"/>
      <c r="BD42" s="100"/>
      <c r="BE42" s="100"/>
      <c r="BF42" s="100"/>
      <c r="BG42" s="101"/>
      <c r="DE42" s="55"/>
      <c r="DF42" s="55"/>
      <c r="DG42" s="55"/>
      <c r="DH42" s="55"/>
      <c r="DI42" s="55"/>
    </row>
    <row r="43" spans="6:113" ht="12.75" customHeight="1">
      <c r="F43" s="96"/>
      <c r="G43" s="100"/>
      <c r="H43" s="272" t="s">
        <v>116</v>
      </c>
      <c r="I43" s="272"/>
      <c r="J43" s="272"/>
      <c r="K43" s="272"/>
      <c r="L43" s="272"/>
      <c r="M43" s="272"/>
      <c r="N43" s="272"/>
      <c r="O43" s="272"/>
      <c r="P43" s="272"/>
      <c r="Q43" s="272"/>
      <c r="R43" s="272"/>
      <c r="S43" s="272"/>
      <c r="T43" s="272"/>
      <c r="U43" s="272"/>
      <c r="V43" s="272"/>
      <c r="W43" s="272"/>
      <c r="X43" s="272"/>
      <c r="Y43" s="272"/>
      <c r="Z43" s="272"/>
      <c r="AA43" s="272"/>
      <c r="AB43" s="272"/>
      <c r="AC43" s="272"/>
      <c r="AD43" s="272"/>
      <c r="AE43" s="272"/>
      <c r="AF43" s="272"/>
      <c r="AG43" s="272"/>
      <c r="AH43" s="272"/>
      <c r="AI43" s="272"/>
      <c r="AJ43" s="272"/>
      <c r="AK43" s="272"/>
      <c r="AL43" s="272"/>
      <c r="AM43" s="272"/>
      <c r="AN43" s="272"/>
      <c r="AO43" s="272"/>
      <c r="AP43" s="272"/>
      <c r="AQ43" s="272"/>
      <c r="AR43" s="272"/>
      <c r="AS43" s="272"/>
      <c r="AT43" s="272"/>
      <c r="AU43" s="272"/>
      <c r="AV43" s="272"/>
      <c r="AW43" s="272"/>
      <c r="AX43" s="272"/>
      <c r="AY43" s="272"/>
      <c r="AZ43" s="272"/>
      <c r="BA43" s="272"/>
      <c r="BB43" s="272"/>
      <c r="BC43" s="272"/>
      <c r="BD43" s="272"/>
      <c r="BE43" s="272"/>
      <c r="BF43" s="272"/>
      <c r="BG43" s="273"/>
      <c r="DE43" s="55"/>
      <c r="DF43" s="55"/>
      <c r="DG43" s="55"/>
      <c r="DH43" s="55"/>
      <c r="DI43" s="55"/>
    </row>
    <row r="44" spans="6:113" ht="12.75" customHeight="1">
      <c r="F44" s="95"/>
      <c r="G44" s="100"/>
      <c r="H44" s="272"/>
      <c r="I44" s="272"/>
      <c r="J44" s="272"/>
      <c r="K44" s="272"/>
      <c r="L44" s="272"/>
      <c r="M44" s="272"/>
      <c r="N44" s="272"/>
      <c r="O44" s="272"/>
      <c r="P44" s="272"/>
      <c r="Q44" s="272"/>
      <c r="R44" s="272"/>
      <c r="S44" s="272"/>
      <c r="T44" s="272"/>
      <c r="U44" s="272"/>
      <c r="V44" s="272"/>
      <c r="W44" s="272"/>
      <c r="X44" s="272"/>
      <c r="Y44" s="272"/>
      <c r="Z44" s="272"/>
      <c r="AA44" s="272"/>
      <c r="AB44" s="272"/>
      <c r="AC44" s="272"/>
      <c r="AD44" s="272"/>
      <c r="AE44" s="272"/>
      <c r="AF44" s="272"/>
      <c r="AG44" s="272"/>
      <c r="AH44" s="272"/>
      <c r="AI44" s="272"/>
      <c r="AJ44" s="272"/>
      <c r="AK44" s="272"/>
      <c r="AL44" s="272"/>
      <c r="AM44" s="272"/>
      <c r="AN44" s="272"/>
      <c r="AO44" s="272"/>
      <c r="AP44" s="272"/>
      <c r="AQ44" s="272"/>
      <c r="AR44" s="272"/>
      <c r="AS44" s="272"/>
      <c r="AT44" s="272"/>
      <c r="AU44" s="272"/>
      <c r="AV44" s="272"/>
      <c r="AW44" s="272"/>
      <c r="AX44" s="272"/>
      <c r="AY44" s="272"/>
      <c r="AZ44" s="272"/>
      <c r="BA44" s="272"/>
      <c r="BB44" s="272"/>
      <c r="BC44" s="272"/>
      <c r="BD44" s="272"/>
      <c r="BE44" s="272"/>
      <c r="BF44" s="272"/>
      <c r="BG44" s="273"/>
      <c r="DE44" s="55"/>
      <c r="DF44" s="55"/>
      <c r="DG44" s="55"/>
      <c r="DH44" s="55"/>
      <c r="DI44" s="55"/>
    </row>
    <row r="45" spans="6:113" ht="12.75" customHeight="1">
      <c r="F45" s="95"/>
      <c r="G45" s="93"/>
      <c r="H45" s="274"/>
      <c r="I45" s="274"/>
      <c r="J45" s="274"/>
      <c r="K45" s="274"/>
      <c r="L45" s="274"/>
      <c r="M45" s="274"/>
      <c r="N45" s="274"/>
      <c r="O45" s="274"/>
      <c r="P45" s="274"/>
      <c r="Q45" s="274"/>
      <c r="R45" s="274"/>
      <c r="S45" s="274"/>
      <c r="T45" s="274"/>
      <c r="U45" s="274"/>
      <c r="V45" s="274"/>
      <c r="W45" s="274"/>
      <c r="X45" s="274"/>
      <c r="Y45" s="274"/>
      <c r="Z45" s="274"/>
      <c r="AA45" s="274"/>
      <c r="AB45" s="274"/>
      <c r="AC45" s="274"/>
      <c r="AD45" s="274"/>
      <c r="AE45" s="274"/>
      <c r="AF45" s="274"/>
      <c r="AG45" s="274"/>
      <c r="AH45" s="274"/>
      <c r="AI45" s="274"/>
      <c r="AJ45" s="274"/>
      <c r="AK45" s="274"/>
      <c r="AL45" s="274"/>
      <c r="AM45" s="274"/>
      <c r="AN45" s="274"/>
      <c r="AO45" s="274"/>
      <c r="AP45" s="274"/>
      <c r="AQ45" s="274"/>
      <c r="AR45" s="274"/>
      <c r="AS45" s="274"/>
      <c r="AT45" s="274"/>
      <c r="AU45" s="274"/>
      <c r="AV45" s="274"/>
      <c r="AW45" s="274"/>
      <c r="AX45" s="274"/>
      <c r="AY45" s="274"/>
      <c r="AZ45" s="274"/>
      <c r="BA45" s="274"/>
      <c r="BB45" s="274"/>
      <c r="BC45" s="274"/>
      <c r="BD45" s="274"/>
      <c r="BE45" s="274"/>
      <c r="BF45" s="274"/>
      <c r="BG45" s="275"/>
      <c r="DE45" s="55"/>
      <c r="DF45" s="55"/>
      <c r="DG45" s="55"/>
      <c r="DH45" s="55"/>
      <c r="DI45" s="55"/>
    </row>
    <row r="46" spans="6:113" ht="12.75" customHeight="1">
      <c r="F46" s="95"/>
      <c r="G46" s="93"/>
      <c r="H46" s="274"/>
      <c r="I46" s="274"/>
      <c r="J46" s="274"/>
      <c r="K46" s="274"/>
      <c r="L46" s="274"/>
      <c r="M46" s="274"/>
      <c r="N46" s="274"/>
      <c r="O46" s="274"/>
      <c r="P46" s="274"/>
      <c r="Q46" s="274"/>
      <c r="R46" s="274"/>
      <c r="S46" s="274"/>
      <c r="T46" s="274"/>
      <c r="U46" s="274"/>
      <c r="V46" s="274"/>
      <c r="W46" s="274"/>
      <c r="X46" s="274"/>
      <c r="Y46" s="274"/>
      <c r="Z46" s="274"/>
      <c r="AA46" s="274"/>
      <c r="AB46" s="274"/>
      <c r="AC46" s="274"/>
      <c r="AD46" s="274"/>
      <c r="AE46" s="274"/>
      <c r="AF46" s="274"/>
      <c r="AG46" s="274"/>
      <c r="AH46" s="274"/>
      <c r="AI46" s="274"/>
      <c r="AJ46" s="274"/>
      <c r="AK46" s="274"/>
      <c r="AL46" s="274"/>
      <c r="AM46" s="274"/>
      <c r="AN46" s="274"/>
      <c r="AO46" s="274"/>
      <c r="AP46" s="274"/>
      <c r="AQ46" s="274"/>
      <c r="AR46" s="274"/>
      <c r="AS46" s="274"/>
      <c r="AT46" s="274"/>
      <c r="AU46" s="274"/>
      <c r="AV46" s="274"/>
      <c r="AW46" s="274"/>
      <c r="AX46" s="274"/>
      <c r="AY46" s="274"/>
      <c r="AZ46" s="274"/>
      <c r="BA46" s="274"/>
      <c r="BB46" s="274"/>
      <c r="BC46" s="274"/>
      <c r="BD46" s="274"/>
      <c r="BE46" s="274"/>
      <c r="BF46" s="274"/>
      <c r="BG46" s="275"/>
      <c r="DE46" s="55"/>
      <c r="DF46" s="55"/>
      <c r="DG46" s="55"/>
      <c r="DH46" s="55"/>
      <c r="DI46" s="55"/>
    </row>
    <row r="47" spans="6:113" ht="12.75" customHeight="1">
      <c r="F47" s="95"/>
      <c r="G47" s="93"/>
      <c r="H47" s="274"/>
      <c r="I47" s="274"/>
      <c r="J47" s="274"/>
      <c r="K47" s="274"/>
      <c r="L47" s="274"/>
      <c r="M47" s="274"/>
      <c r="N47" s="274"/>
      <c r="O47" s="274"/>
      <c r="P47" s="274"/>
      <c r="Q47" s="274"/>
      <c r="R47" s="274"/>
      <c r="S47" s="274"/>
      <c r="T47" s="274"/>
      <c r="U47" s="274"/>
      <c r="V47" s="274"/>
      <c r="W47" s="274"/>
      <c r="X47" s="274"/>
      <c r="Y47" s="274"/>
      <c r="Z47" s="274"/>
      <c r="AA47" s="274"/>
      <c r="AB47" s="274"/>
      <c r="AC47" s="274"/>
      <c r="AD47" s="274"/>
      <c r="AE47" s="274"/>
      <c r="AF47" s="274"/>
      <c r="AG47" s="274"/>
      <c r="AH47" s="274"/>
      <c r="AI47" s="274"/>
      <c r="AJ47" s="274"/>
      <c r="AK47" s="274"/>
      <c r="AL47" s="274"/>
      <c r="AM47" s="274"/>
      <c r="AN47" s="274"/>
      <c r="AO47" s="274"/>
      <c r="AP47" s="274"/>
      <c r="AQ47" s="274"/>
      <c r="AR47" s="274"/>
      <c r="AS47" s="274"/>
      <c r="AT47" s="274"/>
      <c r="AU47" s="274"/>
      <c r="AV47" s="274"/>
      <c r="AW47" s="274"/>
      <c r="AX47" s="274"/>
      <c r="AY47" s="274"/>
      <c r="AZ47" s="274"/>
      <c r="BA47" s="274"/>
      <c r="BB47" s="274"/>
      <c r="BC47" s="274"/>
      <c r="BD47" s="274"/>
      <c r="BE47" s="274"/>
      <c r="BF47" s="274"/>
      <c r="BG47" s="275"/>
      <c r="DE47" s="55"/>
      <c r="DF47" s="55"/>
      <c r="DG47" s="55"/>
      <c r="DH47" s="55"/>
      <c r="DI47" s="55"/>
    </row>
    <row r="48" spans="6:113" ht="12.75" customHeight="1">
      <c r="F48" s="95"/>
      <c r="G48" s="93"/>
      <c r="H48" s="274"/>
      <c r="I48" s="274"/>
      <c r="J48" s="274"/>
      <c r="K48" s="274"/>
      <c r="L48" s="274"/>
      <c r="M48" s="274"/>
      <c r="N48" s="274"/>
      <c r="O48" s="274"/>
      <c r="P48" s="274"/>
      <c r="Q48" s="274"/>
      <c r="R48" s="274"/>
      <c r="S48" s="274"/>
      <c r="T48" s="274"/>
      <c r="U48" s="274"/>
      <c r="V48" s="274"/>
      <c r="W48" s="274"/>
      <c r="X48" s="274"/>
      <c r="Y48" s="274"/>
      <c r="Z48" s="274"/>
      <c r="AA48" s="274"/>
      <c r="AB48" s="274"/>
      <c r="AC48" s="274"/>
      <c r="AD48" s="274"/>
      <c r="AE48" s="274"/>
      <c r="AF48" s="274"/>
      <c r="AG48" s="274"/>
      <c r="AH48" s="274"/>
      <c r="AI48" s="274"/>
      <c r="AJ48" s="274"/>
      <c r="AK48" s="274"/>
      <c r="AL48" s="274"/>
      <c r="AM48" s="274"/>
      <c r="AN48" s="274"/>
      <c r="AO48" s="274"/>
      <c r="AP48" s="274"/>
      <c r="AQ48" s="274"/>
      <c r="AR48" s="274"/>
      <c r="AS48" s="274"/>
      <c r="AT48" s="274"/>
      <c r="AU48" s="274"/>
      <c r="AV48" s="274"/>
      <c r="AW48" s="274"/>
      <c r="AX48" s="274"/>
      <c r="AY48" s="274"/>
      <c r="AZ48" s="274"/>
      <c r="BA48" s="274"/>
      <c r="BB48" s="274"/>
      <c r="BC48" s="274"/>
      <c r="BD48" s="274"/>
      <c r="BE48" s="274"/>
      <c r="BF48" s="274"/>
      <c r="BG48" s="275"/>
      <c r="DE48" s="55"/>
      <c r="DF48" s="55"/>
      <c r="DG48" s="55"/>
      <c r="DH48" s="55"/>
      <c r="DI48" s="55"/>
    </row>
    <row r="49" spans="6:113" ht="12.75" customHeight="1">
      <c r="F49" s="95"/>
      <c r="G49" s="93"/>
      <c r="H49" s="276"/>
      <c r="I49" s="276"/>
      <c r="J49" s="276"/>
      <c r="K49" s="276"/>
      <c r="L49" s="276"/>
      <c r="M49" s="276"/>
      <c r="N49" s="276"/>
      <c r="O49" s="276"/>
      <c r="P49" s="276"/>
      <c r="Q49" s="276"/>
      <c r="R49" s="276"/>
      <c r="S49" s="276"/>
      <c r="T49" s="276"/>
      <c r="U49" s="276"/>
      <c r="V49" s="276"/>
      <c r="W49" s="276"/>
      <c r="X49" s="276"/>
      <c r="Y49" s="276"/>
      <c r="Z49" s="276"/>
      <c r="AA49" s="276"/>
      <c r="AB49" s="276"/>
      <c r="AC49" s="276"/>
      <c r="AD49" s="276"/>
      <c r="AE49" s="276"/>
      <c r="AF49" s="276"/>
      <c r="AG49" s="276"/>
      <c r="AH49" s="276"/>
      <c r="AI49" s="276"/>
      <c r="AJ49" s="276"/>
      <c r="AK49" s="276"/>
      <c r="AL49" s="276"/>
      <c r="AM49" s="276"/>
      <c r="AN49" s="276"/>
      <c r="AO49" s="276"/>
      <c r="AP49" s="276"/>
      <c r="AQ49" s="276"/>
      <c r="AR49" s="276"/>
      <c r="AS49" s="276"/>
      <c r="AT49" s="276"/>
      <c r="AU49" s="276"/>
      <c r="AV49" s="276"/>
      <c r="AW49" s="276"/>
      <c r="AX49" s="276"/>
      <c r="AY49" s="276"/>
      <c r="AZ49" s="276"/>
      <c r="BA49" s="276"/>
      <c r="BB49" s="276"/>
      <c r="BC49" s="276"/>
      <c r="BD49" s="276"/>
      <c r="BE49" s="276"/>
      <c r="BF49" s="276"/>
      <c r="BG49" s="277"/>
      <c r="DE49" s="55"/>
      <c r="DF49" s="55"/>
      <c r="DG49" s="55"/>
      <c r="DH49" s="55"/>
      <c r="DI49" s="55"/>
    </row>
    <row r="50" spans="6:113" ht="12.75" customHeight="1">
      <c r="F50" s="95"/>
      <c r="G50" s="93"/>
      <c r="H50" s="109"/>
      <c r="I50" s="109"/>
      <c r="J50" s="109"/>
      <c r="K50" s="109"/>
      <c r="L50" s="109"/>
      <c r="M50" s="109"/>
      <c r="N50" s="109"/>
      <c r="O50" s="109"/>
      <c r="P50" s="109"/>
      <c r="Q50" s="109"/>
      <c r="R50" s="109"/>
      <c r="S50" s="109"/>
      <c r="T50" s="109"/>
      <c r="U50" s="109"/>
      <c r="V50" s="109"/>
      <c r="W50" s="109"/>
      <c r="X50" s="109"/>
      <c r="Y50" s="109"/>
      <c r="Z50" s="109"/>
      <c r="AA50" s="109"/>
      <c r="AB50" s="109"/>
      <c r="AC50" s="109"/>
      <c r="AD50" s="109"/>
      <c r="AE50" s="109"/>
      <c r="AF50" s="109"/>
      <c r="AG50" s="109"/>
      <c r="AH50" s="109"/>
      <c r="AI50" s="109"/>
      <c r="AJ50" s="109"/>
      <c r="AK50" s="109"/>
      <c r="AL50" s="109"/>
      <c r="AM50" s="109"/>
      <c r="AN50" s="109"/>
      <c r="AO50" s="109"/>
      <c r="AP50" s="109"/>
      <c r="AQ50" s="109"/>
      <c r="AR50" s="109"/>
      <c r="AS50" s="109"/>
      <c r="AT50" s="109"/>
      <c r="AU50" s="109"/>
      <c r="AV50" s="109"/>
      <c r="AW50" s="109"/>
      <c r="AX50" s="109"/>
      <c r="AY50" s="109"/>
      <c r="AZ50" s="109"/>
      <c r="BA50" s="109"/>
      <c r="BB50" s="109"/>
      <c r="BC50" s="109"/>
      <c r="BD50" s="109"/>
      <c r="BE50" s="109"/>
      <c r="BF50" s="109"/>
      <c r="BG50" s="94"/>
      <c r="DE50" s="55"/>
      <c r="DF50" s="55"/>
      <c r="DG50" s="55"/>
      <c r="DH50" s="55"/>
      <c r="DI50" s="55"/>
    </row>
    <row r="51" spans="6:113" ht="12.75" customHeight="1">
      <c r="F51" s="95"/>
      <c r="G51" s="93" t="s">
        <v>117</v>
      </c>
      <c r="H51" s="93"/>
      <c r="I51" s="93"/>
      <c r="J51" s="93"/>
      <c r="K51" s="103" t="s">
        <v>121</v>
      </c>
      <c r="L51" s="97"/>
      <c r="M51" s="97"/>
      <c r="N51" s="97"/>
      <c r="O51" s="97"/>
      <c r="P51" s="97"/>
      <c r="Q51" s="97"/>
      <c r="R51" s="97"/>
      <c r="S51" s="97"/>
      <c r="T51" s="97"/>
      <c r="U51" s="97"/>
      <c r="V51" s="97"/>
      <c r="W51" s="97"/>
      <c r="X51" s="97"/>
      <c r="Y51" s="97"/>
      <c r="Z51" s="97"/>
      <c r="AA51" s="97"/>
      <c r="AB51" s="97"/>
      <c r="AC51" s="97"/>
      <c r="AD51" s="97"/>
      <c r="AE51" s="97"/>
      <c r="AF51" s="97"/>
      <c r="AG51" s="97"/>
      <c r="AH51" s="97"/>
      <c r="AI51" s="97"/>
      <c r="AJ51" s="97"/>
      <c r="AK51" s="97"/>
      <c r="AL51" s="97"/>
      <c r="AM51" s="97"/>
      <c r="AN51" s="97"/>
      <c r="AO51" s="97"/>
      <c r="AP51" s="97"/>
      <c r="AQ51" s="97"/>
      <c r="AR51" s="97"/>
      <c r="AS51" s="97"/>
      <c r="AT51" s="97"/>
      <c r="AU51" s="97"/>
      <c r="AV51" s="97"/>
      <c r="AW51" s="97"/>
      <c r="AX51" s="97"/>
      <c r="AY51" s="93"/>
      <c r="AZ51" s="93"/>
      <c r="BA51" s="93"/>
      <c r="BB51" s="93"/>
      <c r="BC51" s="93"/>
      <c r="BD51" s="93"/>
      <c r="BE51" s="93"/>
      <c r="BF51" s="93"/>
      <c r="BG51" s="94"/>
      <c r="DE51" s="55"/>
      <c r="DF51" s="55"/>
      <c r="DG51" s="55"/>
      <c r="DH51" s="55"/>
      <c r="DI51" s="55"/>
    </row>
    <row r="52" spans="6:113" ht="12.75" customHeight="1">
      <c r="F52" s="95"/>
      <c r="G52" s="93"/>
      <c r="H52" s="93"/>
      <c r="I52" s="93"/>
      <c r="J52" s="93"/>
      <c r="K52" s="103" t="s">
        <v>119</v>
      </c>
      <c r="L52" s="97"/>
      <c r="M52" s="97"/>
      <c r="N52" s="97"/>
      <c r="O52" s="97"/>
      <c r="P52" s="97"/>
      <c r="Q52" s="97"/>
      <c r="R52" s="97"/>
      <c r="S52" s="97"/>
      <c r="T52" s="97"/>
      <c r="U52" s="97"/>
      <c r="V52" s="97"/>
      <c r="W52" s="97"/>
      <c r="X52" s="97"/>
      <c r="Y52" s="97"/>
      <c r="Z52" s="97"/>
      <c r="AA52" s="97"/>
      <c r="AB52" s="97"/>
      <c r="AC52" s="97"/>
      <c r="AD52" s="97"/>
      <c r="AE52" s="97"/>
      <c r="AF52" s="97"/>
      <c r="AG52" s="97"/>
      <c r="AH52" s="97"/>
      <c r="AI52" s="97"/>
      <c r="AJ52" s="97"/>
      <c r="AK52" s="97"/>
      <c r="AL52" s="97"/>
      <c r="AM52" s="97"/>
      <c r="AN52" s="97"/>
      <c r="AO52" s="97"/>
      <c r="AP52" s="97"/>
      <c r="AQ52" s="97"/>
      <c r="AR52" s="97"/>
      <c r="AS52" s="97"/>
      <c r="AT52" s="97"/>
      <c r="AU52" s="97"/>
      <c r="AV52" s="97"/>
      <c r="AW52" s="97"/>
      <c r="AX52" s="97"/>
      <c r="AY52" s="93"/>
      <c r="AZ52" s="93"/>
      <c r="BA52" s="93"/>
      <c r="BB52" s="93"/>
      <c r="BC52" s="93"/>
      <c r="BD52" s="93"/>
      <c r="BE52" s="93"/>
      <c r="BF52" s="93"/>
      <c r="BG52" s="94"/>
      <c r="DE52" s="55"/>
      <c r="DF52" s="55"/>
      <c r="DG52" s="55"/>
      <c r="DH52" s="55"/>
      <c r="DI52" s="55"/>
    </row>
    <row r="53" spans="6:113" ht="12.75" customHeight="1">
      <c r="F53" s="95"/>
      <c r="G53" s="93"/>
      <c r="H53" s="93"/>
      <c r="I53" s="93"/>
      <c r="J53" s="93"/>
      <c r="K53" s="103" t="s">
        <v>120</v>
      </c>
      <c r="L53" s="97"/>
      <c r="M53" s="97"/>
      <c r="N53" s="97"/>
      <c r="O53" s="97"/>
      <c r="P53" s="97"/>
      <c r="Q53" s="97"/>
      <c r="R53" s="97"/>
      <c r="S53" s="97"/>
      <c r="T53" s="97"/>
      <c r="U53" s="97"/>
      <c r="V53" s="97"/>
      <c r="W53" s="97"/>
      <c r="X53" s="97"/>
      <c r="Y53" s="97"/>
      <c r="Z53" s="97"/>
      <c r="AA53" s="97"/>
      <c r="AB53" s="97"/>
      <c r="AC53" s="97"/>
      <c r="AD53" s="97"/>
      <c r="AE53" s="97"/>
      <c r="AF53" s="97"/>
      <c r="AG53" s="97"/>
      <c r="AH53" s="97"/>
      <c r="AI53" s="97"/>
      <c r="AJ53" s="97"/>
      <c r="AK53" s="97"/>
      <c r="AL53" s="97"/>
      <c r="AM53" s="97"/>
      <c r="AN53" s="97"/>
      <c r="AO53" s="97"/>
      <c r="AP53" s="97"/>
      <c r="AQ53" s="97"/>
      <c r="AR53" s="97"/>
      <c r="AS53" s="97"/>
      <c r="AT53" s="97"/>
      <c r="AU53" s="97"/>
      <c r="AV53" s="97"/>
      <c r="AW53" s="97"/>
      <c r="AX53" s="97"/>
      <c r="AY53" s="97"/>
      <c r="AZ53" s="97"/>
      <c r="BA53" s="97"/>
      <c r="BB53" s="97"/>
      <c r="BC53" s="97"/>
      <c r="BD53" s="97"/>
      <c r="BE53" s="97"/>
      <c r="BF53" s="97"/>
      <c r="BG53" s="98"/>
      <c r="DE53" s="55"/>
      <c r="DF53" s="55"/>
      <c r="DG53" s="55"/>
      <c r="DH53" s="55"/>
      <c r="DI53" s="55"/>
    </row>
    <row r="54" spans="6:113" ht="12.75" customHeight="1">
      <c r="F54" s="95"/>
      <c r="G54" s="93"/>
      <c r="H54" s="93"/>
      <c r="I54" s="93"/>
      <c r="J54" s="93"/>
      <c r="K54" s="108" t="s">
        <v>122</v>
      </c>
      <c r="L54" s="97"/>
      <c r="M54" s="97"/>
      <c r="N54" s="97"/>
      <c r="O54" s="97"/>
      <c r="P54" s="97"/>
      <c r="Q54" s="97"/>
      <c r="R54" s="97"/>
      <c r="S54" s="97"/>
      <c r="T54" s="97"/>
      <c r="U54" s="97"/>
      <c r="V54" s="97"/>
      <c r="W54" s="97"/>
      <c r="X54" s="97"/>
      <c r="Y54" s="97"/>
      <c r="Z54" s="97"/>
      <c r="AA54" s="97"/>
      <c r="AB54" s="97"/>
      <c r="AC54" s="97"/>
      <c r="AD54" s="97"/>
      <c r="AE54" s="97"/>
      <c r="AF54" s="97"/>
      <c r="AG54" s="97"/>
      <c r="AH54" s="97"/>
      <c r="AI54" s="97"/>
      <c r="AJ54" s="97"/>
      <c r="AK54" s="97"/>
      <c r="AL54" s="97"/>
      <c r="AM54" s="97"/>
      <c r="AN54" s="97"/>
      <c r="AO54" s="97"/>
      <c r="AP54" s="97"/>
      <c r="AQ54" s="97"/>
      <c r="AR54" s="97"/>
      <c r="AS54" s="97"/>
      <c r="AT54" s="97"/>
      <c r="AU54" s="97"/>
      <c r="AV54" s="97"/>
      <c r="AW54" s="97"/>
      <c r="AX54" s="97"/>
      <c r="AY54" s="97"/>
      <c r="AZ54" s="97"/>
      <c r="BA54" s="97"/>
      <c r="BB54" s="97"/>
      <c r="BC54" s="97"/>
      <c r="BD54" s="97"/>
      <c r="BE54" s="97"/>
      <c r="BF54" s="97"/>
      <c r="BG54" s="98"/>
      <c r="DE54" s="55"/>
      <c r="DF54" s="55"/>
      <c r="DG54" s="55"/>
      <c r="DH54" s="55"/>
      <c r="DI54" s="55"/>
    </row>
    <row r="55" spans="6:113" ht="12.75" customHeight="1">
      <c r="F55" s="95"/>
      <c r="G55" s="93"/>
      <c r="H55" s="93"/>
      <c r="I55" s="93"/>
      <c r="J55" s="93"/>
      <c r="K55" s="93" t="s">
        <v>118</v>
      </c>
      <c r="L55" s="93"/>
      <c r="M55" s="93"/>
      <c r="N55" s="271" t="s">
        <v>14</v>
      </c>
      <c r="O55" s="271"/>
      <c r="P55" s="271"/>
      <c r="Q55" s="271"/>
      <c r="R55" s="271"/>
      <c r="S55" s="271"/>
      <c r="T55" s="271"/>
      <c r="U55" s="93"/>
      <c r="V55" s="93"/>
      <c r="W55" s="93"/>
      <c r="X55" s="93"/>
      <c r="Y55" s="93"/>
      <c r="Z55" s="93"/>
      <c r="AA55" s="93"/>
      <c r="AB55" s="93"/>
      <c r="AC55" s="93"/>
      <c r="AD55" s="93"/>
      <c r="AE55" s="93"/>
      <c r="AF55" s="93"/>
      <c r="AG55" s="93"/>
      <c r="AH55" s="93"/>
      <c r="AI55" s="93"/>
      <c r="AJ55" s="97"/>
      <c r="AK55" s="97"/>
      <c r="AL55" s="97"/>
      <c r="AM55" s="97"/>
      <c r="AN55" s="97"/>
      <c r="AO55" s="97"/>
      <c r="AP55" s="97"/>
      <c r="AQ55" s="97"/>
      <c r="AR55" s="97"/>
      <c r="AS55" s="97"/>
      <c r="AT55" s="97"/>
      <c r="AU55" s="97"/>
      <c r="AV55" s="97"/>
      <c r="AW55" s="97"/>
      <c r="AX55" s="97"/>
      <c r="AY55" s="97"/>
      <c r="AZ55" s="97"/>
      <c r="BA55" s="97"/>
      <c r="BB55" s="97"/>
      <c r="BC55" s="97"/>
      <c r="BD55" s="97"/>
      <c r="BE55" s="97"/>
      <c r="BF55" s="97"/>
      <c r="BG55" s="94"/>
      <c r="DE55" s="55"/>
      <c r="DF55" s="55"/>
      <c r="DG55" s="55"/>
      <c r="DH55" s="55"/>
      <c r="DI55" s="55"/>
    </row>
    <row r="56" spans="6:113" ht="12.75" customHeight="1">
      <c r="F56" s="95"/>
      <c r="G56" s="100" t="s">
        <v>123</v>
      </c>
      <c r="H56" s="93"/>
      <c r="I56" s="93"/>
      <c r="J56" s="93"/>
      <c r="K56" s="93"/>
      <c r="L56" s="93"/>
      <c r="M56" s="93"/>
      <c r="N56" s="93"/>
      <c r="O56" s="93"/>
      <c r="P56" s="93"/>
      <c r="Q56" s="93"/>
      <c r="R56" s="93"/>
      <c r="S56" s="93"/>
      <c r="T56" s="93"/>
      <c r="U56" s="93"/>
      <c r="V56" s="93"/>
      <c r="W56" s="93"/>
      <c r="X56" s="93"/>
      <c r="Y56" s="93"/>
      <c r="Z56" s="93"/>
      <c r="AA56" s="93"/>
      <c r="AB56" s="93"/>
      <c r="AC56" s="93"/>
      <c r="AD56" s="93"/>
      <c r="AE56" s="93"/>
      <c r="AF56" s="93"/>
      <c r="AG56" s="93"/>
      <c r="AH56" s="93"/>
      <c r="AI56" s="93"/>
      <c r="AJ56" s="93"/>
      <c r="AK56" s="93"/>
      <c r="AL56" s="93"/>
      <c r="AM56" s="93"/>
      <c r="AN56" s="93"/>
      <c r="AO56" s="93"/>
      <c r="AP56" s="93"/>
      <c r="AQ56" s="93"/>
      <c r="AR56" s="93"/>
      <c r="AS56" s="93"/>
      <c r="AT56" s="93"/>
      <c r="AU56" s="93"/>
      <c r="AV56" s="93"/>
      <c r="AW56" s="93"/>
      <c r="AX56" s="93"/>
      <c r="AY56" s="93"/>
      <c r="AZ56" s="93"/>
      <c r="BA56" s="93"/>
      <c r="BB56" s="93"/>
      <c r="BC56" s="93"/>
      <c r="BD56" s="93"/>
      <c r="BE56" s="93"/>
      <c r="BF56" s="93"/>
      <c r="BG56" s="94"/>
      <c r="DE56" s="55"/>
      <c r="DF56" s="55"/>
      <c r="DG56" s="55"/>
      <c r="DH56" s="55"/>
      <c r="DI56" s="55"/>
    </row>
    <row r="57" spans="6:113" ht="12.75" customHeight="1">
      <c r="F57" s="95"/>
      <c r="G57" s="108"/>
      <c r="H57" s="278" t="s">
        <v>124</v>
      </c>
      <c r="I57" s="278"/>
      <c r="J57" s="278"/>
      <c r="K57" s="278"/>
      <c r="L57" s="278"/>
      <c r="M57" s="278"/>
      <c r="N57" s="278"/>
      <c r="O57" s="278"/>
      <c r="P57" s="278"/>
      <c r="Q57" s="278"/>
      <c r="R57" s="278"/>
      <c r="S57" s="278"/>
      <c r="T57" s="278"/>
      <c r="U57" s="278"/>
      <c r="V57" s="278"/>
      <c r="W57" s="278"/>
      <c r="X57" s="278"/>
      <c r="Y57" s="278"/>
      <c r="Z57" s="278"/>
      <c r="AA57" s="278"/>
      <c r="AB57" s="278"/>
      <c r="AC57" s="278"/>
      <c r="AD57" s="278"/>
      <c r="AE57" s="278"/>
      <c r="AF57" s="278"/>
      <c r="AG57" s="278"/>
      <c r="AH57" s="278"/>
      <c r="AI57" s="278"/>
      <c r="AJ57" s="278"/>
      <c r="AK57" s="278"/>
      <c r="AL57" s="278"/>
      <c r="AM57" s="278"/>
      <c r="AN57" s="278"/>
      <c r="AO57" s="278"/>
      <c r="AP57" s="278"/>
      <c r="AQ57" s="278"/>
      <c r="AR57" s="278"/>
      <c r="AS57" s="278"/>
      <c r="AT57" s="278"/>
      <c r="AU57" s="278"/>
      <c r="AV57" s="278"/>
      <c r="AW57" s="278"/>
      <c r="AX57" s="278"/>
      <c r="AY57" s="278"/>
      <c r="AZ57" s="278"/>
      <c r="BA57" s="278"/>
      <c r="BB57" s="278"/>
      <c r="BC57" s="278"/>
      <c r="BD57" s="278"/>
      <c r="BE57" s="278"/>
      <c r="BF57" s="278"/>
      <c r="BG57" s="279"/>
      <c r="DE57" s="55"/>
      <c r="DF57" s="55"/>
      <c r="DG57" s="55"/>
      <c r="DH57" s="55"/>
      <c r="DI57" s="55"/>
    </row>
    <row r="58" spans="6:113" ht="12.75" customHeight="1">
      <c r="F58" s="95"/>
      <c r="G58" s="100"/>
      <c r="H58" s="278"/>
      <c r="I58" s="278"/>
      <c r="J58" s="278"/>
      <c r="K58" s="278"/>
      <c r="L58" s="278"/>
      <c r="M58" s="278"/>
      <c r="N58" s="278"/>
      <c r="O58" s="278"/>
      <c r="P58" s="278"/>
      <c r="Q58" s="278"/>
      <c r="R58" s="278"/>
      <c r="S58" s="278"/>
      <c r="T58" s="278"/>
      <c r="U58" s="278"/>
      <c r="V58" s="278"/>
      <c r="W58" s="278"/>
      <c r="X58" s="278"/>
      <c r="Y58" s="278"/>
      <c r="Z58" s="278"/>
      <c r="AA58" s="278"/>
      <c r="AB58" s="278"/>
      <c r="AC58" s="278"/>
      <c r="AD58" s="278"/>
      <c r="AE58" s="278"/>
      <c r="AF58" s="278"/>
      <c r="AG58" s="278"/>
      <c r="AH58" s="278"/>
      <c r="AI58" s="278"/>
      <c r="AJ58" s="278"/>
      <c r="AK58" s="278"/>
      <c r="AL58" s="278"/>
      <c r="AM58" s="278"/>
      <c r="AN58" s="278"/>
      <c r="AO58" s="278"/>
      <c r="AP58" s="278"/>
      <c r="AQ58" s="278"/>
      <c r="AR58" s="278"/>
      <c r="AS58" s="278"/>
      <c r="AT58" s="278"/>
      <c r="AU58" s="278"/>
      <c r="AV58" s="278"/>
      <c r="AW58" s="278"/>
      <c r="AX58" s="278"/>
      <c r="AY58" s="278"/>
      <c r="AZ58" s="278"/>
      <c r="BA58" s="278"/>
      <c r="BB58" s="278"/>
      <c r="BC58" s="278"/>
      <c r="BD58" s="278"/>
      <c r="BE58" s="278"/>
      <c r="BF58" s="278"/>
      <c r="BG58" s="279"/>
      <c r="DE58" s="55"/>
      <c r="DF58" s="55"/>
      <c r="DG58" s="55"/>
      <c r="DH58" s="55"/>
      <c r="DI58" s="55"/>
    </row>
    <row r="59" spans="6:113" ht="12.75" customHeight="1">
      <c r="F59" s="95"/>
      <c r="G59" s="100"/>
      <c r="H59" s="278"/>
      <c r="I59" s="278"/>
      <c r="J59" s="278"/>
      <c r="K59" s="278"/>
      <c r="L59" s="278"/>
      <c r="M59" s="278"/>
      <c r="N59" s="278"/>
      <c r="O59" s="278"/>
      <c r="P59" s="278"/>
      <c r="Q59" s="278"/>
      <c r="R59" s="278"/>
      <c r="S59" s="278"/>
      <c r="T59" s="278"/>
      <c r="U59" s="278"/>
      <c r="V59" s="278"/>
      <c r="W59" s="278"/>
      <c r="X59" s="278"/>
      <c r="Y59" s="278"/>
      <c r="Z59" s="278"/>
      <c r="AA59" s="278"/>
      <c r="AB59" s="278"/>
      <c r="AC59" s="278"/>
      <c r="AD59" s="278"/>
      <c r="AE59" s="278"/>
      <c r="AF59" s="278"/>
      <c r="AG59" s="278"/>
      <c r="AH59" s="278"/>
      <c r="AI59" s="278"/>
      <c r="AJ59" s="278"/>
      <c r="AK59" s="278"/>
      <c r="AL59" s="278"/>
      <c r="AM59" s="278"/>
      <c r="AN59" s="278"/>
      <c r="AO59" s="278"/>
      <c r="AP59" s="278"/>
      <c r="AQ59" s="278"/>
      <c r="AR59" s="278"/>
      <c r="AS59" s="278"/>
      <c r="AT59" s="278"/>
      <c r="AU59" s="278"/>
      <c r="AV59" s="278"/>
      <c r="AW59" s="278"/>
      <c r="AX59" s="278"/>
      <c r="AY59" s="278"/>
      <c r="AZ59" s="278"/>
      <c r="BA59" s="278"/>
      <c r="BB59" s="278"/>
      <c r="BC59" s="278"/>
      <c r="BD59" s="278"/>
      <c r="BE59" s="278"/>
      <c r="BF59" s="278"/>
      <c r="BG59" s="279"/>
      <c r="DE59" s="55"/>
      <c r="DF59" s="55"/>
      <c r="DG59" s="55"/>
      <c r="DH59" s="55"/>
      <c r="DI59" s="55"/>
    </row>
    <row r="60" spans="6:113" ht="12.75" customHeight="1">
      <c r="F60" s="95"/>
      <c r="G60" s="100"/>
      <c r="H60" s="278"/>
      <c r="I60" s="278"/>
      <c r="J60" s="278"/>
      <c r="K60" s="278"/>
      <c r="L60" s="278"/>
      <c r="M60" s="278"/>
      <c r="N60" s="278"/>
      <c r="O60" s="278"/>
      <c r="P60" s="278"/>
      <c r="Q60" s="278"/>
      <c r="R60" s="278"/>
      <c r="S60" s="278"/>
      <c r="T60" s="278"/>
      <c r="U60" s="278"/>
      <c r="V60" s="278"/>
      <c r="W60" s="278"/>
      <c r="X60" s="278"/>
      <c r="Y60" s="278"/>
      <c r="Z60" s="278"/>
      <c r="AA60" s="278"/>
      <c r="AB60" s="278"/>
      <c r="AC60" s="278"/>
      <c r="AD60" s="278"/>
      <c r="AE60" s="278"/>
      <c r="AF60" s="278"/>
      <c r="AG60" s="278"/>
      <c r="AH60" s="278"/>
      <c r="AI60" s="278"/>
      <c r="AJ60" s="278"/>
      <c r="AK60" s="278"/>
      <c r="AL60" s="278"/>
      <c r="AM60" s="278"/>
      <c r="AN60" s="278"/>
      <c r="AO60" s="278"/>
      <c r="AP60" s="278"/>
      <c r="AQ60" s="278"/>
      <c r="AR60" s="278"/>
      <c r="AS60" s="278"/>
      <c r="AT60" s="278"/>
      <c r="AU60" s="278"/>
      <c r="AV60" s="278"/>
      <c r="AW60" s="278"/>
      <c r="AX60" s="278"/>
      <c r="AY60" s="278"/>
      <c r="AZ60" s="278"/>
      <c r="BA60" s="278"/>
      <c r="BB60" s="278"/>
      <c r="BC60" s="278"/>
      <c r="BD60" s="278"/>
      <c r="BE60" s="278"/>
      <c r="BF60" s="278"/>
      <c r="BG60" s="279"/>
      <c r="DE60" s="55"/>
      <c r="DF60" s="55"/>
      <c r="DG60" s="55"/>
      <c r="DH60" s="55"/>
      <c r="DI60" s="55"/>
    </row>
    <row r="61" spans="6:113" ht="12.75" customHeight="1">
      <c r="F61" s="95"/>
      <c r="G61" s="100"/>
      <c r="H61" s="104"/>
      <c r="I61" s="104"/>
      <c r="J61" s="104"/>
      <c r="K61" s="104"/>
      <c r="L61" s="104"/>
      <c r="M61" s="104"/>
      <c r="N61" s="104"/>
      <c r="O61" s="104"/>
      <c r="P61" s="104"/>
      <c r="Q61" s="104"/>
      <c r="R61" s="104"/>
      <c r="S61" s="104"/>
      <c r="T61" s="104"/>
      <c r="U61" s="104"/>
      <c r="V61" s="104"/>
      <c r="W61" s="104"/>
      <c r="X61" s="104"/>
      <c r="Y61" s="104"/>
      <c r="Z61" s="104"/>
      <c r="AA61" s="104"/>
      <c r="AB61" s="104"/>
      <c r="AC61" s="104"/>
      <c r="AD61" s="104"/>
      <c r="AE61" s="104"/>
      <c r="AF61" s="104"/>
      <c r="AG61" s="104"/>
      <c r="AH61" s="104"/>
      <c r="AI61" s="104"/>
      <c r="AJ61" s="104"/>
      <c r="AK61" s="104"/>
      <c r="AL61" s="104"/>
      <c r="AM61" s="104"/>
      <c r="AN61" s="104"/>
      <c r="AO61" s="104"/>
      <c r="AP61" s="104"/>
      <c r="AQ61" s="104"/>
      <c r="AR61" s="104"/>
      <c r="AS61" s="104"/>
      <c r="AT61" s="104"/>
      <c r="AU61" s="104"/>
      <c r="AV61" s="104"/>
      <c r="AW61" s="104"/>
      <c r="AX61" s="104"/>
      <c r="AY61" s="104"/>
      <c r="AZ61" s="104"/>
      <c r="BA61" s="104"/>
      <c r="BB61" s="104"/>
      <c r="BC61" s="104"/>
      <c r="BD61" s="104"/>
      <c r="BE61" s="104"/>
      <c r="BF61" s="104"/>
      <c r="BG61" s="110"/>
      <c r="DE61" s="55"/>
      <c r="DF61" s="55"/>
      <c r="DG61" s="55"/>
      <c r="DH61" s="55"/>
      <c r="DI61" s="55"/>
    </row>
    <row r="62" spans="6:113" ht="12.75" customHeight="1">
      <c r="F62" s="95"/>
      <c r="G62" s="100" t="s">
        <v>125</v>
      </c>
      <c r="H62" s="99"/>
      <c r="I62" s="97"/>
      <c r="J62" s="97"/>
      <c r="K62" s="97"/>
      <c r="L62" s="97"/>
      <c r="M62" s="97"/>
      <c r="N62" s="97"/>
      <c r="O62" s="97"/>
      <c r="P62" s="97"/>
      <c r="Q62" s="97"/>
      <c r="R62" s="97"/>
      <c r="S62" s="97"/>
      <c r="T62" s="97"/>
      <c r="U62" s="97"/>
      <c r="V62" s="97"/>
      <c r="W62" s="97"/>
      <c r="X62" s="97"/>
      <c r="Y62" s="97"/>
      <c r="Z62" s="97"/>
      <c r="AA62" s="97"/>
      <c r="AB62" s="97"/>
      <c r="AC62" s="97"/>
      <c r="AD62" s="97"/>
      <c r="AE62" s="97"/>
      <c r="AF62" s="97"/>
      <c r="AG62" s="97"/>
      <c r="AH62" s="97"/>
      <c r="AI62" s="97"/>
      <c r="AJ62" s="97"/>
      <c r="AK62" s="97"/>
      <c r="AL62" s="97"/>
      <c r="AM62" s="97"/>
      <c r="AN62" s="97"/>
      <c r="AO62" s="97"/>
      <c r="AP62" s="97"/>
      <c r="AQ62" s="97"/>
      <c r="AR62" s="97"/>
      <c r="AS62" s="97"/>
      <c r="AT62" s="97"/>
      <c r="AU62" s="97"/>
      <c r="AV62" s="97"/>
      <c r="AW62" s="97"/>
      <c r="AX62" s="97"/>
      <c r="AY62" s="97"/>
      <c r="AZ62" s="97"/>
      <c r="BA62" s="97"/>
      <c r="BB62" s="97"/>
      <c r="BC62" s="97"/>
      <c r="BD62" s="97"/>
      <c r="BE62" s="97"/>
      <c r="BF62" s="97"/>
      <c r="BG62" s="98"/>
      <c r="DE62" s="55"/>
      <c r="DF62" s="55"/>
      <c r="DG62" s="55"/>
      <c r="DH62" s="55"/>
      <c r="DI62" s="55"/>
    </row>
    <row r="63" spans="6:113" ht="12.75" customHeight="1">
      <c r="F63" s="95"/>
      <c r="G63" s="108"/>
      <c r="H63" s="355" t="s">
        <v>126</v>
      </c>
      <c r="I63" s="355"/>
      <c r="J63" s="355"/>
      <c r="K63" s="355"/>
      <c r="L63" s="355"/>
      <c r="M63" s="355"/>
      <c r="N63" s="355"/>
      <c r="O63" s="355"/>
      <c r="P63" s="355"/>
      <c r="Q63" s="355"/>
      <c r="R63" s="355"/>
      <c r="S63" s="355"/>
      <c r="T63" s="355"/>
      <c r="U63" s="355"/>
      <c r="V63" s="355"/>
      <c r="W63" s="355"/>
      <c r="X63" s="355"/>
      <c r="Y63" s="355"/>
      <c r="Z63" s="355"/>
      <c r="AA63" s="355"/>
      <c r="AB63" s="355"/>
      <c r="AC63" s="355"/>
      <c r="AD63" s="355"/>
      <c r="AE63" s="355"/>
      <c r="AF63" s="355"/>
      <c r="AG63" s="355"/>
      <c r="AH63" s="355"/>
      <c r="AI63" s="355"/>
      <c r="AJ63" s="355"/>
      <c r="AK63" s="355"/>
      <c r="AL63" s="355"/>
      <c r="AM63" s="355"/>
      <c r="AN63" s="355"/>
      <c r="AO63" s="355"/>
      <c r="AP63" s="355"/>
      <c r="AQ63" s="355"/>
      <c r="AR63" s="355"/>
      <c r="AS63" s="355"/>
      <c r="AT63" s="355"/>
      <c r="AU63" s="355"/>
      <c r="AV63" s="355"/>
      <c r="AW63" s="355"/>
      <c r="AX63" s="355"/>
      <c r="AY63" s="355"/>
      <c r="AZ63" s="355"/>
      <c r="BA63" s="355"/>
      <c r="BB63" s="355"/>
      <c r="BC63" s="355"/>
      <c r="BD63" s="355"/>
      <c r="BE63" s="355"/>
      <c r="BF63" s="355"/>
      <c r="BG63" s="356"/>
      <c r="DE63" s="55"/>
      <c r="DF63" s="55"/>
      <c r="DG63" s="55"/>
      <c r="DH63" s="55"/>
      <c r="DI63" s="55"/>
    </row>
    <row r="64" spans="6:113" ht="12.75" customHeight="1">
      <c r="F64" s="95"/>
      <c r="G64" s="100"/>
      <c r="H64" s="355"/>
      <c r="I64" s="355"/>
      <c r="J64" s="355"/>
      <c r="K64" s="355"/>
      <c r="L64" s="355"/>
      <c r="M64" s="355"/>
      <c r="N64" s="355"/>
      <c r="O64" s="355"/>
      <c r="P64" s="355"/>
      <c r="Q64" s="355"/>
      <c r="R64" s="355"/>
      <c r="S64" s="355"/>
      <c r="T64" s="355"/>
      <c r="U64" s="355"/>
      <c r="V64" s="355"/>
      <c r="W64" s="355"/>
      <c r="X64" s="355"/>
      <c r="Y64" s="355"/>
      <c r="Z64" s="355"/>
      <c r="AA64" s="355"/>
      <c r="AB64" s="355"/>
      <c r="AC64" s="355"/>
      <c r="AD64" s="355"/>
      <c r="AE64" s="355"/>
      <c r="AF64" s="355"/>
      <c r="AG64" s="355"/>
      <c r="AH64" s="355"/>
      <c r="AI64" s="355"/>
      <c r="AJ64" s="355"/>
      <c r="AK64" s="355"/>
      <c r="AL64" s="355"/>
      <c r="AM64" s="355"/>
      <c r="AN64" s="355"/>
      <c r="AO64" s="355"/>
      <c r="AP64" s="355"/>
      <c r="AQ64" s="355"/>
      <c r="AR64" s="355"/>
      <c r="AS64" s="355"/>
      <c r="AT64" s="355"/>
      <c r="AU64" s="355"/>
      <c r="AV64" s="355"/>
      <c r="AW64" s="355"/>
      <c r="AX64" s="355"/>
      <c r="AY64" s="355"/>
      <c r="AZ64" s="355"/>
      <c r="BA64" s="355"/>
      <c r="BB64" s="355"/>
      <c r="BC64" s="355"/>
      <c r="BD64" s="355"/>
      <c r="BE64" s="355"/>
      <c r="BF64" s="355"/>
      <c r="BG64" s="356"/>
      <c r="DE64" s="55"/>
      <c r="DF64" s="55"/>
      <c r="DG64" s="55"/>
      <c r="DH64" s="55"/>
      <c r="DI64" s="55"/>
    </row>
    <row r="65" spans="6:141" ht="12.75" customHeight="1">
      <c r="F65" s="95"/>
      <c r="G65" s="100"/>
      <c r="H65" s="108"/>
      <c r="I65" s="108"/>
      <c r="J65" s="108"/>
      <c r="K65" s="108"/>
      <c r="L65" s="108"/>
      <c r="M65" s="108"/>
      <c r="N65" s="108"/>
      <c r="O65" s="108"/>
      <c r="P65" s="108"/>
      <c r="Q65" s="108"/>
      <c r="R65" s="108"/>
      <c r="S65" s="108"/>
      <c r="T65" s="108"/>
      <c r="U65" s="108"/>
      <c r="V65" s="108"/>
      <c r="W65" s="108"/>
      <c r="X65" s="108"/>
      <c r="Y65" s="108"/>
      <c r="Z65" s="108"/>
      <c r="AA65" s="108"/>
      <c r="AB65" s="108"/>
      <c r="AC65" s="108"/>
      <c r="AD65" s="108"/>
      <c r="AE65" s="108"/>
      <c r="AF65" s="108"/>
      <c r="AG65" s="108"/>
      <c r="AH65" s="108"/>
      <c r="AI65" s="108"/>
      <c r="AJ65" s="108"/>
      <c r="AK65" s="108"/>
      <c r="AL65" s="108"/>
      <c r="AM65" s="108"/>
      <c r="AN65" s="108"/>
      <c r="AO65" s="108"/>
      <c r="AP65" s="108"/>
      <c r="AQ65" s="108"/>
      <c r="AR65" s="108"/>
      <c r="AS65" s="108"/>
      <c r="AT65" s="108"/>
      <c r="AU65" s="108"/>
      <c r="AV65" s="108"/>
      <c r="AW65" s="108"/>
      <c r="AX65" s="108"/>
      <c r="AY65" s="108"/>
      <c r="AZ65" s="108"/>
      <c r="BA65" s="108"/>
      <c r="BB65" s="108"/>
      <c r="BC65" s="108"/>
      <c r="BD65" s="108"/>
      <c r="BE65" s="108"/>
      <c r="BF65" s="108"/>
      <c r="BG65" s="111"/>
      <c r="DE65" s="55"/>
      <c r="DF65" s="55"/>
      <c r="DG65" s="55"/>
      <c r="DH65" s="55"/>
      <c r="DI65" s="55"/>
    </row>
    <row r="66" spans="6:141" ht="12.75" customHeight="1">
      <c r="F66" s="95"/>
      <c r="G66" s="100" t="s">
        <v>127</v>
      </c>
      <c r="H66" s="105"/>
      <c r="I66" s="105"/>
      <c r="J66" s="105"/>
      <c r="K66" s="105"/>
      <c r="L66" s="105"/>
      <c r="M66" s="105"/>
      <c r="N66" s="105"/>
      <c r="O66" s="105"/>
      <c r="P66" s="105"/>
      <c r="Q66" s="105"/>
      <c r="R66" s="105"/>
      <c r="S66" s="105"/>
      <c r="T66" s="105"/>
      <c r="U66" s="105"/>
      <c r="V66" s="105"/>
      <c r="W66" s="105"/>
      <c r="X66" s="105"/>
      <c r="Y66" s="105"/>
      <c r="Z66" s="105"/>
      <c r="AA66" s="105"/>
      <c r="AB66" s="105"/>
      <c r="AC66" s="105"/>
      <c r="AD66" s="105"/>
      <c r="AE66" s="105"/>
      <c r="AF66" s="105"/>
      <c r="AG66" s="105"/>
      <c r="AH66" s="105"/>
      <c r="AI66" s="105"/>
      <c r="AJ66" s="105"/>
      <c r="AK66" s="105"/>
      <c r="AL66" s="105"/>
      <c r="AM66" s="105"/>
      <c r="AN66" s="105"/>
      <c r="AO66" s="105"/>
      <c r="AP66" s="105"/>
      <c r="AQ66" s="105"/>
      <c r="AR66" s="105"/>
      <c r="AS66" s="105"/>
      <c r="AT66" s="105"/>
      <c r="AU66" s="105"/>
      <c r="AV66" s="105"/>
      <c r="AW66" s="105"/>
      <c r="AX66" s="105"/>
      <c r="AY66" s="105"/>
      <c r="AZ66" s="105"/>
      <c r="BA66" s="105"/>
      <c r="BB66" s="105"/>
      <c r="BC66" s="105"/>
      <c r="BD66" s="105"/>
      <c r="BE66" s="105"/>
      <c r="BF66" s="105"/>
      <c r="BG66" s="106"/>
      <c r="DE66" s="55"/>
      <c r="DF66" s="55"/>
      <c r="DG66" s="55"/>
      <c r="DH66" s="55"/>
      <c r="DI66" s="55"/>
    </row>
    <row r="67" spans="6:141" ht="12.75" customHeight="1">
      <c r="F67" s="107"/>
      <c r="G67" s="112"/>
      <c r="H67" s="113"/>
      <c r="I67" s="113"/>
      <c r="J67" s="113"/>
      <c r="K67" s="113"/>
      <c r="L67" s="113"/>
      <c r="M67" s="113"/>
      <c r="N67" s="113"/>
      <c r="O67" s="113"/>
      <c r="P67" s="113"/>
      <c r="Q67" s="113"/>
      <c r="R67" s="113"/>
      <c r="S67" s="113"/>
      <c r="T67" s="113"/>
      <c r="U67" s="113"/>
      <c r="V67" s="113"/>
      <c r="W67" s="113"/>
      <c r="X67" s="113"/>
      <c r="Y67" s="113"/>
      <c r="Z67" s="113"/>
      <c r="AA67" s="113"/>
      <c r="AB67" s="113"/>
      <c r="AC67" s="113"/>
      <c r="AD67" s="113"/>
      <c r="AE67" s="113"/>
      <c r="AF67" s="113"/>
      <c r="AG67" s="113"/>
      <c r="AH67" s="113"/>
      <c r="AI67" s="113"/>
      <c r="AJ67" s="113"/>
      <c r="AK67" s="113"/>
      <c r="AL67" s="113"/>
      <c r="AM67" s="113"/>
      <c r="AN67" s="113"/>
      <c r="AO67" s="113"/>
      <c r="AP67" s="113"/>
      <c r="AQ67" s="113"/>
      <c r="AR67" s="113"/>
      <c r="AS67" s="113"/>
      <c r="AT67" s="113"/>
      <c r="AU67" s="113"/>
      <c r="AV67" s="113"/>
      <c r="AW67" s="113"/>
      <c r="AX67" s="113"/>
      <c r="AY67" s="113"/>
      <c r="AZ67" s="113"/>
      <c r="BA67" s="113"/>
      <c r="BB67" s="113"/>
      <c r="BC67" s="113"/>
      <c r="BD67" s="113"/>
      <c r="BE67" s="113"/>
      <c r="BF67" s="113"/>
      <c r="BG67" s="114"/>
      <c r="DE67" s="55"/>
      <c r="DF67" s="55"/>
      <c r="DG67" s="55"/>
      <c r="DH67" s="55"/>
      <c r="DI67" s="55"/>
    </row>
    <row r="68" spans="6:141" ht="12.75" customHeight="1">
      <c r="F68" s="41"/>
      <c r="G68" s="35"/>
      <c r="H68" s="35"/>
      <c r="I68" s="35"/>
      <c r="J68" s="35"/>
      <c r="K68" s="35"/>
      <c r="L68" s="35"/>
      <c r="M68" s="35"/>
      <c r="N68" s="35"/>
      <c r="O68" s="35"/>
      <c r="P68" s="35"/>
      <c r="Q68" s="35"/>
      <c r="R68" s="35"/>
      <c r="S68" s="35"/>
      <c r="T68" s="35"/>
      <c r="U68" s="35"/>
      <c r="V68" s="35"/>
      <c r="W68" s="35"/>
      <c r="X68" s="35"/>
      <c r="Y68" s="35"/>
      <c r="Z68" s="35"/>
      <c r="AA68" s="35"/>
      <c r="AB68" s="35"/>
      <c r="AC68" s="35"/>
      <c r="AD68" s="35"/>
      <c r="AE68" s="35"/>
      <c r="AF68" s="35"/>
      <c r="AG68" s="35"/>
      <c r="AH68" s="35"/>
      <c r="AI68" s="35"/>
      <c r="AJ68" s="35"/>
      <c r="AK68" s="35"/>
      <c r="AL68" s="35"/>
      <c r="AM68" s="35"/>
      <c r="AN68" s="35"/>
      <c r="AO68" s="35"/>
      <c r="AP68" s="35"/>
      <c r="AQ68" s="35"/>
      <c r="AR68" s="35"/>
      <c r="AS68" s="35"/>
      <c r="AT68" s="35"/>
      <c r="AU68" s="35"/>
      <c r="AV68" s="35"/>
      <c r="AW68" s="35"/>
      <c r="AX68" s="35"/>
      <c r="AY68" s="35"/>
      <c r="AZ68" s="35"/>
      <c r="BA68" s="35"/>
      <c r="BB68" s="35"/>
      <c r="BC68" s="35"/>
      <c r="BD68" s="35"/>
      <c r="BE68" s="35"/>
      <c r="BF68" s="35"/>
      <c r="BG68" s="35"/>
      <c r="DE68" s="55"/>
      <c r="DF68" s="55"/>
      <c r="DG68" s="55"/>
      <c r="DH68" s="55"/>
      <c r="DI68" s="55"/>
    </row>
    <row r="69" spans="6:141" ht="35.25" customHeight="1">
      <c r="F69" s="326" t="s">
        <v>128</v>
      </c>
      <c r="G69" s="327"/>
      <c r="H69" s="327"/>
      <c r="I69" s="327"/>
      <c r="J69" s="327"/>
      <c r="K69" s="327"/>
      <c r="L69" s="327"/>
      <c r="M69" s="327"/>
      <c r="N69" s="327"/>
      <c r="O69" s="327"/>
      <c r="P69" s="327"/>
      <c r="Q69" s="327"/>
      <c r="R69" s="327"/>
      <c r="S69" s="327"/>
      <c r="T69" s="327"/>
      <c r="U69" s="327"/>
      <c r="V69" s="327"/>
      <c r="W69" s="327"/>
      <c r="X69" s="327"/>
      <c r="Y69" s="327"/>
      <c r="Z69" s="327"/>
      <c r="AA69" s="327"/>
      <c r="AB69" s="327"/>
      <c r="AC69" s="327"/>
      <c r="AD69" s="327"/>
      <c r="AE69" s="327"/>
      <c r="AF69" s="327"/>
      <c r="AG69" s="327"/>
      <c r="AH69" s="327"/>
      <c r="AI69" s="327"/>
      <c r="AJ69" s="327"/>
      <c r="AK69" s="327"/>
      <c r="AL69" s="327"/>
      <c r="AM69" s="327"/>
      <c r="AN69" s="327"/>
      <c r="AO69" s="327"/>
      <c r="AP69" s="327"/>
      <c r="AQ69" s="327"/>
      <c r="AR69" s="327"/>
      <c r="AS69" s="327"/>
      <c r="AT69" s="327"/>
      <c r="AU69" s="327"/>
      <c r="AV69" s="327"/>
      <c r="AW69" s="327"/>
      <c r="AX69" s="327"/>
      <c r="AY69" s="327"/>
      <c r="AZ69" s="327"/>
      <c r="BA69" s="327"/>
      <c r="BB69" s="327"/>
      <c r="BC69" s="327"/>
      <c r="BD69" s="327"/>
      <c r="BE69" s="327"/>
      <c r="BF69" s="327"/>
      <c r="BG69" s="328"/>
      <c r="CF69" s="57" t="s">
        <v>15</v>
      </c>
      <c r="CG69" s="62"/>
      <c r="CH69" s="62"/>
      <c r="CI69" s="62"/>
      <c r="CJ69" s="62"/>
      <c r="CK69" s="62"/>
      <c r="CL69" s="62"/>
      <c r="CM69" s="62"/>
      <c r="CN69" s="62"/>
      <c r="CO69" s="62"/>
      <c r="CP69" s="62"/>
      <c r="CQ69" s="62"/>
      <c r="CR69" s="62"/>
      <c r="CS69" s="62"/>
      <c r="CT69" s="62"/>
      <c r="CU69" s="62"/>
      <c r="CV69" s="62"/>
      <c r="CW69" s="62"/>
      <c r="CX69" s="62"/>
      <c r="CY69" s="62"/>
      <c r="CZ69" s="62"/>
      <c r="DA69" s="62"/>
      <c r="DB69" s="62"/>
      <c r="DC69" s="62"/>
      <c r="DD69" s="62"/>
      <c r="DE69" s="55"/>
      <c r="DF69" s="55"/>
      <c r="DG69" s="55"/>
      <c r="DH69" s="55"/>
      <c r="DI69" s="55"/>
      <c r="DT69" s="55"/>
      <c r="DU69" s="55"/>
      <c r="DV69" s="55"/>
      <c r="DW69" s="55"/>
      <c r="DX69" s="55"/>
      <c r="DY69" s="55"/>
      <c r="DZ69" s="55"/>
      <c r="EA69" s="55"/>
      <c r="EB69" s="55"/>
      <c r="EC69" s="55"/>
      <c r="ED69" s="55"/>
      <c r="EE69" s="55"/>
      <c r="EF69" s="55"/>
      <c r="EG69" s="55"/>
      <c r="EH69" s="55"/>
    </row>
    <row r="70" spans="6:141" ht="12.75" customHeight="1">
      <c r="F70" s="346"/>
      <c r="G70" s="346"/>
      <c r="H70" s="337" t="s">
        <v>89</v>
      </c>
      <c r="I70" s="338"/>
      <c r="J70" s="338"/>
      <c r="K70" s="338"/>
      <c r="L70" s="339"/>
      <c r="M70" s="349" t="s">
        <v>90</v>
      </c>
      <c r="N70" s="350"/>
      <c r="O70" s="350"/>
      <c r="P70" s="350"/>
      <c r="Q70" s="351"/>
      <c r="R70" s="335" t="s">
        <v>91</v>
      </c>
      <c r="S70" s="335"/>
      <c r="T70" s="335"/>
      <c r="U70" s="335"/>
      <c r="V70" s="312" t="str">
        <f>IF(AND(CG24=1,CG25=1),"Conc."&amp;CHAR(10)&amp;"(mmol/L)",IF(AND(CG24=1,CG25=2),"Conc."&amp;CHAR(10)&amp;"(mg/mL)","F. W."))</f>
        <v>Conc.
(mmol/L)</v>
      </c>
      <c r="W70" s="313"/>
      <c r="X70" s="313"/>
      <c r="Y70" s="314"/>
      <c r="Z70" s="312" t="str">
        <f>IF(CG24=1,"Volume"&amp;CHAR(10)&amp;"(µL)","Amount"&amp;CHAR(10)&amp;"(mg)")</f>
        <v>Volume
(µL)</v>
      </c>
      <c r="AA70" s="313"/>
      <c r="AB70" s="313"/>
      <c r="AC70" s="314"/>
      <c r="AD70" s="408" t="str">
        <f>IF(CG24=2,"Purity"&amp;CHAR(10)&amp;"(%)","-")</f>
        <v>-</v>
      </c>
      <c r="AE70" s="408"/>
      <c r="AF70" s="408"/>
      <c r="AG70" s="411" t="s">
        <v>92</v>
      </c>
      <c r="AH70" s="411"/>
      <c r="AI70" s="411"/>
      <c r="AJ70" s="411"/>
      <c r="AK70" s="411"/>
      <c r="AL70" s="297" t="str">
        <f>IF(CG23=1,"Test Concentration","Start Concentration")&amp;IF(CG25=1," (µmol/L)"," (ug/mL)")</f>
        <v>Test Concentration (µmol/L)</v>
      </c>
      <c r="AM70" s="298"/>
      <c r="AN70" s="298"/>
      <c r="AO70" s="298"/>
      <c r="AP70" s="298"/>
      <c r="AQ70" s="298"/>
      <c r="AR70" s="298"/>
      <c r="AS70" s="298"/>
      <c r="AT70" s="298"/>
      <c r="AU70" s="298"/>
      <c r="AV70" s="298"/>
      <c r="AW70" s="298"/>
      <c r="AX70" s="298"/>
      <c r="AY70" s="298"/>
      <c r="AZ70" s="298"/>
      <c r="BA70" s="298"/>
      <c r="BB70" s="298"/>
      <c r="BC70" s="298"/>
      <c r="BD70" s="285"/>
      <c r="BE70" s="286"/>
      <c r="BF70" s="286"/>
      <c r="BG70" s="287"/>
      <c r="CF70" s="17" t="str">
        <f>H70</f>
        <v>Name</v>
      </c>
      <c r="CG70" s="54" t="s">
        <v>93</v>
      </c>
      <c r="CH70" s="17" t="str">
        <f>M70</f>
        <v>Lot #</v>
      </c>
      <c r="CI70" s="17" t="str">
        <f>R70</f>
        <v>Prep. Date</v>
      </c>
      <c r="CJ70" s="17" t="str">
        <f>V70</f>
        <v>Conc.
(mmol/L)</v>
      </c>
      <c r="CK70" s="17" t="str">
        <f>Z70</f>
        <v>Volume
(µL)</v>
      </c>
      <c r="CL70" s="17" t="str">
        <f>AD70</f>
        <v>-</v>
      </c>
      <c r="CM70" s="17" t="str">
        <f>AG70</f>
        <v>Storage Temp.</v>
      </c>
      <c r="CN70" s="17" t="str">
        <f>AL70</f>
        <v>Test Concentration (µmol/L)</v>
      </c>
      <c r="CO70" s="17"/>
      <c r="CP70" s="17"/>
      <c r="CQ70" s="17"/>
      <c r="CR70" s="17"/>
      <c r="CS70" s="17"/>
      <c r="CT70" s="17"/>
      <c r="CU70" s="17"/>
      <c r="CV70" s="17"/>
      <c r="CW70" s="17"/>
      <c r="CX70" s="18" t="s">
        <v>66</v>
      </c>
      <c r="CY70" s="18"/>
      <c r="CZ70" s="18"/>
      <c r="DE70" s="19"/>
      <c r="DF70" s="19"/>
      <c r="DG70" s="19"/>
      <c r="DH70" s="54"/>
      <c r="DI70" s="54"/>
      <c r="DR70" s="13"/>
      <c r="DS70" s="13"/>
      <c r="DT70" s="13"/>
      <c r="DU70" s="13"/>
      <c r="DV70" s="13"/>
      <c r="DW70" s="13"/>
      <c r="DX70" s="13"/>
      <c r="DY70" s="2"/>
      <c r="DZ70" s="2"/>
      <c r="EA70" s="2"/>
      <c r="EB70" s="2"/>
      <c r="EC70" s="2"/>
      <c r="ED70" s="2"/>
      <c r="EE70" s="2"/>
      <c r="EF70" s="2"/>
      <c r="EG70" s="2"/>
      <c r="EH70" s="2"/>
      <c r="EI70" s="2"/>
      <c r="EJ70" s="2"/>
      <c r="EK70" s="2"/>
    </row>
    <row r="71" spans="6:141" ht="12.75" customHeight="1">
      <c r="F71" s="347"/>
      <c r="G71" s="347"/>
      <c r="H71" s="340"/>
      <c r="I71" s="341"/>
      <c r="J71" s="341"/>
      <c r="K71" s="341"/>
      <c r="L71" s="342"/>
      <c r="M71" s="352"/>
      <c r="N71" s="353"/>
      <c r="O71" s="353"/>
      <c r="P71" s="353"/>
      <c r="Q71" s="354"/>
      <c r="R71" s="336"/>
      <c r="S71" s="336"/>
      <c r="T71" s="336"/>
      <c r="U71" s="336"/>
      <c r="V71" s="315"/>
      <c r="W71" s="316"/>
      <c r="X71" s="316"/>
      <c r="Y71" s="317"/>
      <c r="Z71" s="315"/>
      <c r="AA71" s="316"/>
      <c r="AB71" s="316"/>
      <c r="AC71" s="317"/>
      <c r="AD71" s="409"/>
      <c r="AE71" s="409"/>
      <c r="AF71" s="409"/>
      <c r="AG71" s="412"/>
      <c r="AH71" s="412"/>
      <c r="AI71" s="412"/>
      <c r="AJ71" s="412"/>
      <c r="AK71" s="412"/>
      <c r="AL71" s="299" t="str">
        <f>IF(CG23=1,"Conc1","Conc1")</f>
        <v>Conc1</v>
      </c>
      <c r="AM71" s="300"/>
      <c r="AN71" s="300"/>
      <c r="AO71" s="299" t="str">
        <f>IF(CG23=1,"Conc2","")</f>
        <v>Conc2</v>
      </c>
      <c r="AP71" s="300"/>
      <c r="AQ71" s="300"/>
      <c r="AR71" s="299" t="str">
        <f>IF(CG23=1,"Conc3","")</f>
        <v>Conc3</v>
      </c>
      <c r="AS71" s="300"/>
      <c r="AT71" s="300"/>
      <c r="AU71" s="299" t="str">
        <f>IF(CG23=1,"Conc4","")</f>
        <v>Conc4</v>
      </c>
      <c r="AV71" s="300"/>
      <c r="AW71" s="300"/>
      <c r="AX71" s="299" t="str">
        <f>IF(CG23=1,"Conc5","")</f>
        <v>Conc5</v>
      </c>
      <c r="AY71" s="300"/>
      <c r="AZ71" s="301"/>
      <c r="BA71" s="299" t="str">
        <f>IF(CG23=1,"Conc6","")</f>
        <v>Conc6</v>
      </c>
      <c r="BB71" s="300"/>
      <c r="BC71" s="301"/>
      <c r="BD71" s="288"/>
      <c r="BE71" s="289"/>
      <c r="BF71" s="289"/>
      <c r="BG71" s="290"/>
      <c r="CF71" s="17"/>
      <c r="CG71" s="17"/>
      <c r="CH71" s="17"/>
      <c r="CI71" s="17"/>
      <c r="CJ71" s="17"/>
      <c r="CK71" s="18"/>
      <c r="CL71" s="18"/>
      <c r="CM71" s="18"/>
      <c r="CN71" s="18"/>
      <c r="CO71" s="18">
        <v>1</v>
      </c>
      <c r="CP71" s="18">
        <v>2</v>
      </c>
      <c r="CQ71" s="18">
        <v>3</v>
      </c>
      <c r="CR71" s="18">
        <v>4</v>
      </c>
      <c r="CS71" s="18">
        <v>5</v>
      </c>
      <c r="CT71" s="18">
        <v>6</v>
      </c>
      <c r="CU71" s="18"/>
      <c r="CV71" s="18"/>
      <c r="CW71" s="20">
        <v>1</v>
      </c>
      <c r="CX71" s="20">
        <v>2</v>
      </c>
      <c r="CY71" s="20">
        <v>3</v>
      </c>
      <c r="CZ71" s="21">
        <v>4</v>
      </c>
      <c r="DA71" s="21">
        <v>5</v>
      </c>
      <c r="DB71" s="21">
        <v>6</v>
      </c>
      <c r="DC71" s="21">
        <v>7</v>
      </c>
      <c r="DD71" s="19">
        <v>8</v>
      </c>
      <c r="DE71" s="19">
        <v>9</v>
      </c>
      <c r="DF71" s="19">
        <v>10</v>
      </c>
      <c r="DG71" s="19"/>
      <c r="DH71" s="19"/>
      <c r="DI71" s="19"/>
      <c r="DJ71" s="14"/>
      <c r="DK71" s="14"/>
      <c r="DL71" s="15"/>
      <c r="DM71" s="15"/>
      <c r="DN71" s="15"/>
      <c r="DO71" s="15"/>
      <c r="DP71" s="15"/>
      <c r="DQ71" s="13"/>
      <c r="DR71" s="13"/>
      <c r="DS71" s="13"/>
      <c r="DT71" s="13"/>
      <c r="DU71" s="13"/>
      <c r="DV71" s="13"/>
      <c r="DW71" s="13"/>
      <c r="DX71" s="13"/>
      <c r="DY71" s="2"/>
      <c r="DZ71" s="2"/>
      <c r="EA71" s="2"/>
      <c r="EB71" s="2"/>
      <c r="EC71" s="2"/>
      <c r="ED71" s="2"/>
      <c r="EE71" s="2"/>
      <c r="EF71" s="2"/>
      <c r="EG71" s="2"/>
      <c r="EH71" s="2"/>
      <c r="EI71" s="2"/>
      <c r="EJ71" s="2"/>
      <c r="EK71" s="2"/>
    </row>
    <row r="72" spans="6:141" ht="19.5" customHeight="1">
      <c r="F72" s="348">
        <v>1</v>
      </c>
      <c r="G72" s="348"/>
      <c r="H72" s="343"/>
      <c r="I72" s="344"/>
      <c r="J72" s="344"/>
      <c r="K72" s="344"/>
      <c r="L72" s="345"/>
      <c r="M72" s="343"/>
      <c r="N72" s="344"/>
      <c r="O72" s="344"/>
      <c r="P72" s="344"/>
      <c r="Q72" s="345"/>
      <c r="R72" s="332"/>
      <c r="S72" s="333"/>
      <c r="T72" s="333"/>
      <c r="U72" s="334"/>
      <c r="V72" s="318"/>
      <c r="W72" s="318"/>
      <c r="X72" s="318"/>
      <c r="Y72" s="318"/>
      <c r="Z72" s="318"/>
      <c r="AA72" s="318"/>
      <c r="AB72" s="318"/>
      <c r="AC72" s="318"/>
      <c r="AD72" s="410" t="str">
        <f>IF(AND($CG$24=2,H72&lt;&gt;""),"&gt;95","")</f>
        <v/>
      </c>
      <c r="AE72" s="410"/>
      <c r="AF72" s="410"/>
      <c r="AG72" s="413"/>
      <c r="AH72" s="413"/>
      <c r="AI72" s="413"/>
      <c r="AJ72" s="413"/>
      <c r="AK72" s="413"/>
      <c r="AL72" s="405"/>
      <c r="AM72" s="406"/>
      <c r="AN72" s="407"/>
      <c r="AO72" s="302" t="str">
        <f>IF($AL72&lt;&gt;"",IF($CG$23=2,CX72&amp;", "&amp;CHAR(10)&amp;CY72,""),"")</f>
        <v/>
      </c>
      <c r="AP72" s="302"/>
      <c r="AQ72" s="302"/>
      <c r="AR72" s="302" t="str">
        <f>IF($AL72&lt;&gt;"",IF($CG$23=2,CZ72&amp;", "&amp;CHAR(10)&amp;DA72,""),"")</f>
        <v/>
      </c>
      <c r="AS72" s="302"/>
      <c r="AT72" s="302"/>
      <c r="AU72" s="302" t="str">
        <f>IF($AL72&lt;&gt;"",IF($CG$23=2,DB72&amp;", "&amp;CHAR(10)&amp;DC72,""),"")</f>
        <v/>
      </c>
      <c r="AV72" s="302"/>
      <c r="AW72" s="302"/>
      <c r="AX72" s="302" t="str">
        <f>IF($AL72&lt;&gt;"",IF($CG$23=2,DD72&amp;", "&amp;CHAR(10)&amp;DE72,""),"")</f>
        <v/>
      </c>
      <c r="AY72" s="302"/>
      <c r="AZ72" s="302"/>
      <c r="BA72" s="302" t="str">
        <f>IF($AL72&lt;&gt;"",IF($CG$23=2,DF72,""),"")</f>
        <v/>
      </c>
      <c r="BB72" s="302"/>
      <c r="BC72" s="302"/>
      <c r="BD72" s="291"/>
      <c r="BE72" s="292"/>
      <c r="BF72" s="292"/>
      <c r="BG72" s="293"/>
      <c r="CE72" s="54">
        <v>1</v>
      </c>
      <c r="CF72" s="63" t="str">
        <f>IF(H72="","",H72)</f>
        <v/>
      </c>
      <c r="CG72" s="54" t="str">
        <f>IF(H72="","",BD72)</f>
        <v/>
      </c>
      <c r="CH72" s="63" t="str">
        <f>IF(H72="","",M72)</f>
        <v/>
      </c>
      <c r="CI72" s="64" t="str">
        <f>IF(H72="","",R72)</f>
        <v/>
      </c>
      <c r="CJ72" s="54" t="str">
        <f>IF(H72="","",V72)</f>
        <v/>
      </c>
      <c r="CK72" s="54" t="str">
        <f>IF(H72="","",Z72)</f>
        <v/>
      </c>
      <c r="CL72" s="54" t="str">
        <f>IF(H72="","",AD72)</f>
        <v/>
      </c>
      <c r="CM72" s="54" t="str">
        <f>IF(H72="","",AG72)</f>
        <v/>
      </c>
      <c r="CN72" s="54" t="str">
        <f>IF(H72="","",CO72&amp;CP72&amp;CQ72&amp;CR72&amp;CS72&amp;CT72)</f>
        <v/>
      </c>
      <c r="CO72" s="54" t="str">
        <f>IF(AL72="","",AL72)</f>
        <v/>
      </c>
      <c r="CP72" s="54" t="str">
        <f>IF(AO72="","",", "&amp;AO72)</f>
        <v/>
      </c>
      <c r="CQ72" s="54" t="str">
        <f>IF(AR72="","",", "&amp;AR72)</f>
        <v/>
      </c>
      <c r="CR72" s="54" t="str">
        <f>IF(AU72="","",", "&amp;AU72)</f>
        <v/>
      </c>
      <c r="CS72" s="54" t="str">
        <f>IF(AX72="","",", "&amp;AX72)</f>
        <v/>
      </c>
      <c r="CT72" s="54" t="str">
        <f>IF(BA72="","",", "&amp;BA72)</f>
        <v/>
      </c>
      <c r="CV72" s="65" t="s">
        <v>80</v>
      </c>
      <c r="CW72" s="65">
        <f t="shared" ref="CW72:CW103" si="2">AL72</f>
        <v>0</v>
      </c>
      <c r="CX72" s="22">
        <f>IF(MOD(AL72*1000,3)=0,AL72/3,AL72*0.3)</f>
        <v>0</v>
      </c>
      <c r="CY72" s="22">
        <f t="shared" ref="CY72:CY103" si="3">AL72/10</f>
        <v>0</v>
      </c>
      <c r="CZ72" s="22">
        <f t="shared" ref="CZ72:CZ103" si="4">CX72/10</f>
        <v>0</v>
      </c>
      <c r="DA72" s="22">
        <f t="shared" ref="DA72:DA103" si="5">CY72/10</f>
        <v>0</v>
      </c>
      <c r="DB72" s="22">
        <f t="shared" ref="DB72:DB103" si="6">CZ72/10</f>
        <v>0</v>
      </c>
      <c r="DC72" s="22">
        <f t="shared" ref="DC72:DC103" si="7">DA72/10</f>
        <v>0</v>
      </c>
      <c r="DD72" s="22">
        <f t="shared" ref="DD72:DD103" si="8">DB72/10</f>
        <v>0</v>
      </c>
      <c r="DE72" s="22">
        <f t="shared" ref="DE72:DE103" si="9">DC72/10</f>
        <v>0</v>
      </c>
      <c r="DF72" s="22">
        <f t="shared" ref="DF72:DF103" si="10">DD72/10</f>
        <v>0</v>
      </c>
      <c r="DG72" s="22"/>
      <c r="DH72" s="22"/>
      <c r="DI72" s="54"/>
      <c r="DT72" s="38"/>
      <c r="DU72" s="38"/>
      <c r="DV72" s="38"/>
      <c r="DW72" s="38"/>
      <c r="DX72" s="38"/>
    </row>
    <row r="73" spans="6:141" ht="19.5" customHeight="1">
      <c r="F73" s="329">
        <v>2</v>
      </c>
      <c r="G73" s="329"/>
      <c r="H73" s="319"/>
      <c r="I73" s="320"/>
      <c r="J73" s="320"/>
      <c r="K73" s="320"/>
      <c r="L73" s="321"/>
      <c r="M73" s="319"/>
      <c r="N73" s="320"/>
      <c r="O73" s="320"/>
      <c r="P73" s="320"/>
      <c r="Q73" s="321"/>
      <c r="R73" s="330"/>
      <c r="S73" s="331"/>
      <c r="T73" s="331"/>
      <c r="U73" s="331"/>
      <c r="V73" s="305"/>
      <c r="W73" s="305"/>
      <c r="X73" s="305"/>
      <c r="Y73" s="305"/>
      <c r="Z73" s="305"/>
      <c r="AA73" s="305"/>
      <c r="AB73" s="305"/>
      <c r="AC73" s="305"/>
      <c r="AD73" s="304" t="str">
        <f t="shared" ref="AD73:AD121" si="11">IF(AND($CG$24=2,H73&lt;&gt;""),"&gt;95","")</f>
        <v/>
      </c>
      <c r="AE73" s="304"/>
      <c r="AF73" s="304"/>
      <c r="AG73" s="303"/>
      <c r="AH73" s="303"/>
      <c r="AI73" s="303"/>
      <c r="AJ73" s="303"/>
      <c r="AK73" s="303"/>
      <c r="AL73" s="306"/>
      <c r="AM73" s="307"/>
      <c r="AN73" s="308"/>
      <c r="AO73" s="302" t="str">
        <f t="shared" ref="AO73:AO121" si="12">IF($AL73&lt;&gt;"",IF($CG$23=2,CX73&amp;", "&amp;CHAR(10)&amp;CY73,""),"")</f>
        <v/>
      </c>
      <c r="AP73" s="302"/>
      <c r="AQ73" s="302"/>
      <c r="AR73" s="302" t="str">
        <f t="shared" ref="AR73:AR121" si="13">IF($AL73&lt;&gt;"",IF($CG$23=2,CZ73&amp;", "&amp;CHAR(10)&amp;DA73,""),"")</f>
        <v/>
      </c>
      <c r="AS73" s="302"/>
      <c r="AT73" s="302"/>
      <c r="AU73" s="302" t="str">
        <f t="shared" ref="AU73:AU121" si="14">IF($AL73&lt;&gt;"",IF($CG$23=2,DB73&amp;", "&amp;CHAR(10)&amp;DC73,""),"")</f>
        <v/>
      </c>
      <c r="AV73" s="302"/>
      <c r="AW73" s="302"/>
      <c r="AX73" s="302" t="str">
        <f t="shared" ref="AX73:AX121" si="15">IF($AL73&lt;&gt;"",IF($CG$23=2,DD73&amp;", "&amp;CHAR(10)&amp;DE73,""),"")</f>
        <v/>
      </c>
      <c r="AY73" s="302"/>
      <c r="AZ73" s="302"/>
      <c r="BA73" s="302" t="str">
        <f t="shared" ref="BA73:BA121" si="16">IF($AL73&lt;&gt;"",IF($CG$23=2,DF73,""),"")</f>
        <v/>
      </c>
      <c r="BB73" s="302"/>
      <c r="BC73" s="302"/>
      <c r="BD73" s="294"/>
      <c r="BE73" s="295"/>
      <c r="BF73" s="295"/>
      <c r="BG73" s="296"/>
      <c r="CE73" s="54">
        <v>2</v>
      </c>
      <c r="CF73" s="63" t="str">
        <f t="shared" ref="CF73:CF121" si="17">IF(H73="","",H73)</f>
        <v/>
      </c>
      <c r="CG73" s="54" t="str">
        <f t="shared" ref="CG73:CG121" si="18">IF(H73="","",BD73)</f>
        <v/>
      </c>
      <c r="CH73" s="63" t="str">
        <f t="shared" ref="CH73:CH121" si="19">IF(H73="","",M73)</f>
        <v/>
      </c>
      <c r="CI73" s="64" t="str">
        <f t="shared" ref="CI73:CI121" si="20">IF(H73="","",R73)</f>
        <v/>
      </c>
      <c r="CJ73" s="54" t="str">
        <f t="shared" ref="CJ73:CJ121" si="21">IF(H73="","",V73)</f>
        <v/>
      </c>
      <c r="CK73" s="54" t="str">
        <f t="shared" ref="CK73:CK121" si="22">IF(H73="","",Z73)</f>
        <v/>
      </c>
      <c r="CL73" s="54" t="str">
        <f t="shared" ref="CL73:CL121" si="23">IF(H73="","",AD73)</f>
        <v/>
      </c>
      <c r="CM73" s="54" t="str">
        <f t="shared" ref="CM73:CM121" si="24">IF(H73="","",AG73)</f>
        <v/>
      </c>
      <c r="CN73" s="54" t="str">
        <f t="shared" ref="CN73:CN121" si="25">IF(H73="","",CO73&amp;CP73&amp;CQ73&amp;CR73&amp;CS73&amp;CT73)</f>
        <v/>
      </c>
      <c r="CO73" s="54" t="str">
        <f t="shared" ref="CO73:CO121" si="26">IF(AL73="","",AL73)</f>
        <v/>
      </c>
      <c r="CP73" s="54" t="str">
        <f t="shared" ref="CP73:CP121" si="27">IF(AO73="","",", "&amp;AO73)</f>
        <v/>
      </c>
      <c r="CQ73" s="54" t="str">
        <f t="shared" ref="CQ73:CQ121" si="28">IF(AR73="","",", "&amp;AR73)</f>
        <v/>
      </c>
      <c r="CR73" s="54" t="str">
        <f t="shared" ref="CR73:CR121" si="29">IF(AU73="","",", "&amp;AU73)</f>
        <v/>
      </c>
      <c r="CS73" s="54" t="str">
        <f t="shared" ref="CS73:CS121" si="30">IF(AX73="","",", "&amp;AX73)</f>
        <v/>
      </c>
      <c r="CT73" s="54" t="str">
        <f t="shared" ref="CT73:CT121" si="31">IF(BA73="","",", "&amp;BA73)</f>
        <v/>
      </c>
      <c r="CV73" s="65" t="s">
        <v>16</v>
      </c>
      <c r="CW73" s="65">
        <f t="shared" si="2"/>
        <v>0</v>
      </c>
      <c r="CX73" s="22">
        <f t="shared" ref="CX73:CX120" si="32">IF(MOD(AL73*1000,3)=0,AL73/3,AL73*0.3)</f>
        <v>0</v>
      </c>
      <c r="CY73" s="22">
        <f t="shared" si="3"/>
        <v>0</v>
      </c>
      <c r="CZ73" s="22">
        <f t="shared" si="4"/>
        <v>0</v>
      </c>
      <c r="DA73" s="22">
        <f t="shared" si="5"/>
        <v>0</v>
      </c>
      <c r="DB73" s="22">
        <f t="shared" si="6"/>
        <v>0</v>
      </c>
      <c r="DC73" s="22">
        <f t="shared" si="7"/>
        <v>0</v>
      </c>
      <c r="DD73" s="22">
        <f t="shared" si="8"/>
        <v>0</v>
      </c>
      <c r="DE73" s="22">
        <f t="shared" si="9"/>
        <v>0</v>
      </c>
      <c r="DF73" s="22">
        <f t="shared" si="10"/>
        <v>0</v>
      </c>
      <c r="DG73" s="54"/>
      <c r="DH73" s="54"/>
      <c r="DI73" s="54"/>
      <c r="DT73" s="38"/>
      <c r="DU73" s="38"/>
      <c r="DV73" s="38"/>
      <c r="DW73" s="38"/>
      <c r="DX73" s="38"/>
    </row>
    <row r="74" spans="6:141" ht="19.5" customHeight="1">
      <c r="F74" s="329">
        <v>3</v>
      </c>
      <c r="G74" s="329"/>
      <c r="H74" s="319"/>
      <c r="I74" s="320"/>
      <c r="J74" s="320"/>
      <c r="K74" s="320"/>
      <c r="L74" s="321"/>
      <c r="M74" s="319"/>
      <c r="N74" s="320"/>
      <c r="O74" s="320"/>
      <c r="P74" s="320"/>
      <c r="Q74" s="321"/>
      <c r="R74" s="331"/>
      <c r="S74" s="331"/>
      <c r="T74" s="331"/>
      <c r="U74" s="331"/>
      <c r="V74" s="305"/>
      <c r="W74" s="305"/>
      <c r="X74" s="305"/>
      <c r="Y74" s="305"/>
      <c r="Z74" s="305"/>
      <c r="AA74" s="305"/>
      <c r="AB74" s="305"/>
      <c r="AC74" s="305"/>
      <c r="AD74" s="304" t="str">
        <f t="shared" si="11"/>
        <v/>
      </c>
      <c r="AE74" s="304"/>
      <c r="AF74" s="304"/>
      <c r="AG74" s="303"/>
      <c r="AH74" s="303"/>
      <c r="AI74" s="303"/>
      <c r="AJ74" s="303"/>
      <c r="AK74" s="303"/>
      <c r="AL74" s="306"/>
      <c r="AM74" s="307"/>
      <c r="AN74" s="308"/>
      <c r="AO74" s="302" t="str">
        <f t="shared" si="12"/>
        <v/>
      </c>
      <c r="AP74" s="302"/>
      <c r="AQ74" s="302"/>
      <c r="AR74" s="302" t="str">
        <f t="shared" si="13"/>
        <v/>
      </c>
      <c r="AS74" s="302"/>
      <c r="AT74" s="302"/>
      <c r="AU74" s="302" t="str">
        <f t="shared" si="14"/>
        <v/>
      </c>
      <c r="AV74" s="302"/>
      <c r="AW74" s="302"/>
      <c r="AX74" s="302" t="str">
        <f t="shared" si="15"/>
        <v/>
      </c>
      <c r="AY74" s="302"/>
      <c r="AZ74" s="302"/>
      <c r="BA74" s="302" t="str">
        <f t="shared" si="16"/>
        <v/>
      </c>
      <c r="BB74" s="302"/>
      <c r="BC74" s="302"/>
      <c r="BD74" s="294"/>
      <c r="BE74" s="295"/>
      <c r="BF74" s="295"/>
      <c r="BG74" s="296"/>
      <c r="CE74" s="54">
        <v>3</v>
      </c>
      <c r="CF74" s="63" t="str">
        <f t="shared" si="17"/>
        <v/>
      </c>
      <c r="CG74" s="54" t="str">
        <f t="shared" si="18"/>
        <v/>
      </c>
      <c r="CH74" s="63" t="str">
        <f t="shared" si="19"/>
        <v/>
      </c>
      <c r="CI74" s="64" t="str">
        <f t="shared" si="20"/>
        <v/>
      </c>
      <c r="CJ74" s="54" t="str">
        <f t="shared" si="21"/>
        <v/>
      </c>
      <c r="CK74" s="54" t="str">
        <f t="shared" si="22"/>
        <v/>
      </c>
      <c r="CL74" s="54" t="str">
        <f t="shared" si="23"/>
        <v/>
      </c>
      <c r="CM74" s="54" t="str">
        <f t="shared" si="24"/>
        <v/>
      </c>
      <c r="CN74" s="54" t="str">
        <f t="shared" si="25"/>
        <v/>
      </c>
      <c r="CO74" s="54" t="str">
        <f t="shared" si="26"/>
        <v/>
      </c>
      <c r="CP74" s="54" t="str">
        <f t="shared" si="27"/>
        <v/>
      </c>
      <c r="CQ74" s="54" t="str">
        <f t="shared" si="28"/>
        <v/>
      </c>
      <c r="CR74" s="54" t="str">
        <f t="shared" si="29"/>
        <v/>
      </c>
      <c r="CS74" s="54" t="str">
        <f t="shared" si="30"/>
        <v/>
      </c>
      <c r="CT74" s="54" t="str">
        <f t="shared" si="31"/>
        <v/>
      </c>
      <c r="CV74" s="65" t="s">
        <v>17</v>
      </c>
      <c r="CW74" s="65">
        <f t="shared" si="2"/>
        <v>0</v>
      </c>
      <c r="CX74" s="22">
        <f t="shared" si="32"/>
        <v>0</v>
      </c>
      <c r="CY74" s="22">
        <f t="shared" si="3"/>
        <v>0</v>
      </c>
      <c r="CZ74" s="22">
        <f t="shared" si="4"/>
        <v>0</v>
      </c>
      <c r="DA74" s="22">
        <f t="shared" si="5"/>
        <v>0</v>
      </c>
      <c r="DB74" s="22">
        <f t="shared" si="6"/>
        <v>0</v>
      </c>
      <c r="DC74" s="22">
        <f t="shared" si="7"/>
        <v>0</v>
      </c>
      <c r="DD74" s="22">
        <f t="shared" si="8"/>
        <v>0</v>
      </c>
      <c r="DE74" s="22">
        <f t="shared" si="9"/>
        <v>0</v>
      </c>
      <c r="DF74" s="22">
        <f t="shared" si="10"/>
        <v>0</v>
      </c>
      <c r="DG74" s="54"/>
      <c r="DH74" s="54"/>
      <c r="DI74" s="54"/>
      <c r="DT74" s="38"/>
      <c r="DU74" s="38"/>
      <c r="DV74" s="38"/>
      <c r="DW74" s="38"/>
      <c r="DX74" s="38"/>
    </row>
    <row r="75" spans="6:141" ht="19.5" customHeight="1">
      <c r="F75" s="329">
        <v>4</v>
      </c>
      <c r="G75" s="329"/>
      <c r="H75" s="319"/>
      <c r="I75" s="320"/>
      <c r="J75" s="320"/>
      <c r="K75" s="320"/>
      <c r="L75" s="321"/>
      <c r="M75" s="319"/>
      <c r="N75" s="320"/>
      <c r="O75" s="320"/>
      <c r="P75" s="320"/>
      <c r="Q75" s="321"/>
      <c r="R75" s="331"/>
      <c r="S75" s="331"/>
      <c r="T75" s="331"/>
      <c r="U75" s="331"/>
      <c r="V75" s="305"/>
      <c r="W75" s="305"/>
      <c r="X75" s="305"/>
      <c r="Y75" s="305"/>
      <c r="Z75" s="305"/>
      <c r="AA75" s="305"/>
      <c r="AB75" s="305"/>
      <c r="AC75" s="305"/>
      <c r="AD75" s="304" t="str">
        <f t="shared" si="11"/>
        <v/>
      </c>
      <c r="AE75" s="304"/>
      <c r="AF75" s="304"/>
      <c r="AG75" s="303"/>
      <c r="AH75" s="303"/>
      <c r="AI75" s="303"/>
      <c r="AJ75" s="303"/>
      <c r="AK75" s="303"/>
      <c r="AL75" s="306"/>
      <c r="AM75" s="307"/>
      <c r="AN75" s="308"/>
      <c r="AO75" s="302" t="str">
        <f t="shared" si="12"/>
        <v/>
      </c>
      <c r="AP75" s="302"/>
      <c r="AQ75" s="302"/>
      <c r="AR75" s="302" t="str">
        <f t="shared" si="13"/>
        <v/>
      </c>
      <c r="AS75" s="302"/>
      <c r="AT75" s="302"/>
      <c r="AU75" s="302" t="str">
        <f t="shared" si="14"/>
        <v/>
      </c>
      <c r="AV75" s="302"/>
      <c r="AW75" s="302"/>
      <c r="AX75" s="302" t="str">
        <f t="shared" si="15"/>
        <v/>
      </c>
      <c r="AY75" s="302"/>
      <c r="AZ75" s="302"/>
      <c r="BA75" s="302" t="str">
        <f t="shared" si="16"/>
        <v/>
      </c>
      <c r="BB75" s="302"/>
      <c r="BC75" s="302"/>
      <c r="BD75" s="294"/>
      <c r="BE75" s="295"/>
      <c r="BF75" s="295"/>
      <c r="BG75" s="296"/>
      <c r="CE75" s="54">
        <v>4</v>
      </c>
      <c r="CF75" s="63" t="str">
        <f t="shared" si="17"/>
        <v/>
      </c>
      <c r="CG75" s="54" t="str">
        <f t="shared" si="18"/>
        <v/>
      </c>
      <c r="CH75" s="63" t="str">
        <f t="shared" si="19"/>
        <v/>
      </c>
      <c r="CI75" s="64" t="str">
        <f t="shared" si="20"/>
        <v/>
      </c>
      <c r="CJ75" s="54" t="str">
        <f t="shared" si="21"/>
        <v/>
      </c>
      <c r="CK75" s="54" t="str">
        <f t="shared" si="22"/>
        <v/>
      </c>
      <c r="CL75" s="54" t="str">
        <f t="shared" si="23"/>
        <v/>
      </c>
      <c r="CM75" s="54" t="str">
        <f t="shared" si="24"/>
        <v/>
      </c>
      <c r="CN75" s="54" t="str">
        <f t="shared" si="25"/>
        <v/>
      </c>
      <c r="CO75" s="54" t="str">
        <f t="shared" si="26"/>
        <v/>
      </c>
      <c r="CP75" s="54" t="str">
        <f t="shared" si="27"/>
        <v/>
      </c>
      <c r="CQ75" s="54" t="str">
        <f t="shared" si="28"/>
        <v/>
      </c>
      <c r="CR75" s="54" t="str">
        <f t="shared" si="29"/>
        <v/>
      </c>
      <c r="CS75" s="54" t="str">
        <f t="shared" si="30"/>
        <v/>
      </c>
      <c r="CT75" s="54" t="str">
        <f t="shared" si="31"/>
        <v/>
      </c>
      <c r="CV75" s="65" t="s">
        <v>18</v>
      </c>
      <c r="CW75" s="65">
        <f t="shared" si="2"/>
        <v>0</v>
      </c>
      <c r="CX75" s="22">
        <f t="shared" si="32"/>
        <v>0</v>
      </c>
      <c r="CY75" s="22">
        <f t="shared" si="3"/>
        <v>0</v>
      </c>
      <c r="CZ75" s="22">
        <f t="shared" si="4"/>
        <v>0</v>
      </c>
      <c r="DA75" s="22">
        <f t="shared" si="5"/>
        <v>0</v>
      </c>
      <c r="DB75" s="22">
        <f t="shared" si="6"/>
        <v>0</v>
      </c>
      <c r="DC75" s="22">
        <f t="shared" si="7"/>
        <v>0</v>
      </c>
      <c r="DD75" s="22">
        <f t="shared" si="8"/>
        <v>0</v>
      </c>
      <c r="DE75" s="22">
        <f t="shared" si="9"/>
        <v>0</v>
      </c>
      <c r="DF75" s="22">
        <f t="shared" si="10"/>
        <v>0</v>
      </c>
      <c r="DG75" s="54"/>
      <c r="DH75" s="54"/>
      <c r="DI75" s="54"/>
      <c r="DT75" s="38"/>
      <c r="DU75" s="38"/>
      <c r="DV75" s="38"/>
      <c r="DW75" s="38"/>
      <c r="DX75" s="38"/>
    </row>
    <row r="76" spans="6:141" ht="19.5" customHeight="1">
      <c r="F76" s="329">
        <v>5</v>
      </c>
      <c r="G76" s="329"/>
      <c r="H76" s="319"/>
      <c r="I76" s="320"/>
      <c r="J76" s="320"/>
      <c r="K76" s="320"/>
      <c r="L76" s="321"/>
      <c r="M76" s="319"/>
      <c r="N76" s="320"/>
      <c r="O76" s="320"/>
      <c r="P76" s="320"/>
      <c r="Q76" s="321"/>
      <c r="R76" s="331"/>
      <c r="S76" s="331"/>
      <c r="T76" s="331"/>
      <c r="U76" s="331"/>
      <c r="V76" s="305"/>
      <c r="W76" s="305"/>
      <c r="X76" s="305"/>
      <c r="Y76" s="305"/>
      <c r="Z76" s="305"/>
      <c r="AA76" s="305"/>
      <c r="AB76" s="305"/>
      <c r="AC76" s="305"/>
      <c r="AD76" s="304" t="str">
        <f t="shared" si="11"/>
        <v/>
      </c>
      <c r="AE76" s="304"/>
      <c r="AF76" s="304"/>
      <c r="AG76" s="303"/>
      <c r="AH76" s="303"/>
      <c r="AI76" s="303"/>
      <c r="AJ76" s="303"/>
      <c r="AK76" s="303"/>
      <c r="AL76" s="306"/>
      <c r="AM76" s="307"/>
      <c r="AN76" s="308"/>
      <c r="AO76" s="302" t="str">
        <f t="shared" si="12"/>
        <v/>
      </c>
      <c r="AP76" s="302"/>
      <c r="AQ76" s="302"/>
      <c r="AR76" s="302" t="str">
        <f t="shared" si="13"/>
        <v/>
      </c>
      <c r="AS76" s="302"/>
      <c r="AT76" s="302"/>
      <c r="AU76" s="302" t="str">
        <f t="shared" si="14"/>
        <v/>
      </c>
      <c r="AV76" s="302"/>
      <c r="AW76" s="302"/>
      <c r="AX76" s="302" t="str">
        <f t="shared" si="15"/>
        <v/>
      </c>
      <c r="AY76" s="302"/>
      <c r="AZ76" s="302"/>
      <c r="BA76" s="302" t="str">
        <f t="shared" si="16"/>
        <v/>
      </c>
      <c r="BB76" s="302"/>
      <c r="BC76" s="302"/>
      <c r="BD76" s="294"/>
      <c r="BE76" s="295"/>
      <c r="BF76" s="295"/>
      <c r="BG76" s="296"/>
      <c r="CE76" s="54">
        <v>5</v>
      </c>
      <c r="CF76" s="63" t="str">
        <f t="shared" si="17"/>
        <v/>
      </c>
      <c r="CG76" s="54" t="str">
        <f t="shared" si="18"/>
        <v/>
      </c>
      <c r="CH76" s="63" t="str">
        <f t="shared" si="19"/>
        <v/>
      </c>
      <c r="CI76" s="64" t="str">
        <f t="shared" si="20"/>
        <v/>
      </c>
      <c r="CJ76" s="54" t="str">
        <f t="shared" si="21"/>
        <v/>
      </c>
      <c r="CK76" s="54" t="str">
        <f t="shared" si="22"/>
        <v/>
      </c>
      <c r="CL76" s="54" t="str">
        <f t="shared" si="23"/>
        <v/>
      </c>
      <c r="CM76" s="54" t="str">
        <f t="shared" si="24"/>
        <v/>
      </c>
      <c r="CN76" s="54" t="str">
        <f t="shared" si="25"/>
        <v/>
      </c>
      <c r="CO76" s="54" t="str">
        <f t="shared" si="26"/>
        <v/>
      </c>
      <c r="CP76" s="54" t="str">
        <f t="shared" si="27"/>
        <v/>
      </c>
      <c r="CQ76" s="54" t="str">
        <f t="shared" si="28"/>
        <v/>
      </c>
      <c r="CR76" s="54" t="str">
        <f t="shared" si="29"/>
        <v/>
      </c>
      <c r="CS76" s="54" t="str">
        <f t="shared" si="30"/>
        <v/>
      </c>
      <c r="CT76" s="54" t="str">
        <f t="shared" si="31"/>
        <v/>
      </c>
      <c r="CV76" s="65" t="s">
        <v>19</v>
      </c>
      <c r="CW76" s="65">
        <f t="shared" si="2"/>
        <v>0</v>
      </c>
      <c r="CX76" s="22">
        <f t="shared" si="32"/>
        <v>0</v>
      </c>
      <c r="CY76" s="22">
        <f t="shared" si="3"/>
        <v>0</v>
      </c>
      <c r="CZ76" s="22">
        <f t="shared" si="4"/>
        <v>0</v>
      </c>
      <c r="DA76" s="22">
        <f t="shared" si="5"/>
        <v>0</v>
      </c>
      <c r="DB76" s="22">
        <f t="shared" si="6"/>
        <v>0</v>
      </c>
      <c r="DC76" s="22">
        <f t="shared" si="7"/>
        <v>0</v>
      </c>
      <c r="DD76" s="22">
        <f t="shared" si="8"/>
        <v>0</v>
      </c>
      <c r="DE76" s="22">
        <f t="shared" si="9"/>
        <v>0</v>
      </c>
      <c r="DF76" s="22">
        <f t="shared" si="10"/>
        <v>0</v>
      </c>
      <c r="DG76" s="54"/>
      <c r="DH76" s="54"/>
      <c r="DI76" s="54"/>
      <c r="DT76" s="38"/>
      <c r="DU76" s="38"/>
      <c r="DV76" s="38"/>
      <c r="DW76" s="38"/>
      <c r="DX76" s="38"/>
    </row>
    <row r="77" spans="6:141" ht="19.5" customHeight="1">
      <c r="F77" s="329">
        <v>6</v>
      </c>
      <c r="G77" s="329"/>
      <c r="H77" s="319"/>
      <c r="I77" s="320"/>
      <c r="J77" s="320"/>
      <c r="K77" s="320"/>
      <c r="L77" s="321"/>
      <c r="M77" s="319"/>
      <c r="N77" s="320"/>
      <c r="O77" s="320"/>
      <c r="P77" s="320"/>
      <c r="Q77" s="321"/>
      <c r="R77" s="331"/>
      <c r="S77" s="331"/>
      <c r="T77" s="331"/>
      <c r="U77" s="331"/>
      <c r="V77" s="305"/>
      <c r="W77" s="305"/>
      <c r="X77" s="305"/>
      <c r="Y77" s="305"/>
      <c r="Z77" s="305"/>
      <c r="AA77" s="305"/>
      <c r="AB77" s="305"/>
      <c r="AC77" s="305"/>
      <c r="AD77" s="304" t="str">
        <f t="shared" si="11"/>
        <v/>
      </c>
      <c r="AE77" s="304"/>
      <c r="AF77" s="304"/>
      <c r="AG77" s="303"/>
      <c r="AH77" s="303"/>
      <c r="AI77" s="303"/>
      <c r="AJ77" s="303"/>
      <c r="AK77" s="303"/>
      <c r="AL77" s="306"/>
      <c r="AM77" s="307"/>
      <c r="AN77" s="308"/>
      <c r="AO77" s="302" t="str">
        <f t="shared" si="12"/>
        <v/>
      </c>
      <c r="AP77" s="302"/>
      <c r="AQ77" s="302"/>
      <c r="AR77" s="302" t="str">
        <f t="shared" si="13"/>
        <v/>
      </c>
      <c r="AS77" s="302"/>
      <c r="AT77" s="302"/>
      <c r="AU77" s="302" t="str">
        <f t="shared" si="14"/>
        <v/>
      </c>
      <c r="AV77" s="302"/>
      <c r="AW77" s="302"/>
      <c r="AX77" s="302" t="str">
        <f t="shared" si="15"/>
        <v/>
      </c>
      <c r="AY77" s="302"/>
      <c r="AZ77" s="302"/>
      <c r="BA77" s="302" t="str">
        <f t="shared" si="16"/>
        <v/>
      </c>
      <c r="BB77" s="302"/>
      <c r="BC77" s="302"/>
      <c r="BD77" s="294"/>
      <c r="BE77" s="295"/>
      <c r="BF77" s="295"/>
      <c r="BG77" s="296"/>
      <c r="CE77" s="54">
        <v>6</v>
      </c>
      <c r="CF77" s="63" t="str">
        <f t="shared" si="17"/>
        <v/>
      </c>
      <c r="CG77" s="54" t="str">
        <f t="shared" si="18"/>
        <v/>
      </c>
      <c r="CH77" s="63" t="str">
        <f t="shared" si="19"/>
        <v/>
      </c>
      <c r="CI77" s="64" t="str">
        <f t="shared" si="20"/>
        <v/>
      </c>
      <c r="CJ77" s="54" t="str">
        <f t="shared" si="21"/>
        <v/>
      </c>
      <c r="CK77" s="54" t="str">
        <f t="shared" si="22"/>
        <v/>
      </c>
      <c r="CL77" s="54" t="str">
        <f t="shared" si="23"/>
        <v/>
      </c>
      <c r="CM77" s="54" t="str">
        <f t="shared" si="24"/>
        <v/>
      </c>
      <c r="CN77" s="54" t="str">
        <f t="shared" si="25"/>
        <v/>
      </c>
      <c r="CO77" s="54" t="str">
        <f t="shared" si="26"/>
        <v/>
      </c>
      <c r="CP77" s="54" t="str">
        <f t="shared" si="27"/>
        <v/>
      </c>
      <c r="CQ77" s="54" t="str">
        <f t="shared" si="28"/>
        <v/>
      </c>
      <c r="CR77" s="54" t="str">
        <f t="shared" si="29"/>
        <v/>
      </c>
      <c r="CS77" s="54" t="str">
        <f t="shared" si="30"/>
        <v/>
      </c>
      <c r="CT77" s="54" t="str">
        <f t="shared" si="31"/>
        <v/>
      </c>
      <c r="CV77" s="65" t="s">
        <v>20</v>
      </c>
      <c r="CW77" s="65">
        <f t="shared" si="2"/>
        <v>0</v>
      </c>
      <c r="CX77" s="22">
        <f t="shared" si="32"/>
        <v>0</v>
      </c>
      <c r="CY77" s="22">
        <f t="shared" si="3"/>
        <v>0</v>
      </c>
      <c r="CZ77" s="22">
        <f t="shared" si="4"/>
        <v>0</v>
      </c>
      <c r="DA77" s="22">
        <f t="shared" si="5"/>
        <v>0</v>
      </c>
      <c r="DB77" s="22">
        <f t="shared" si="6"/>
        <v>0</v>
      </c>
      <c r="DC77" s="22">
        <f t="shared" si="7"/>
        <v>0</v>
      </c>
      <c r="DD77" s="22">
        <f t="shared" si="8"/>
        <v>0</v>
      </c>
      <c r="DE77" s="22">
        <f t="shared" si="9"/>
        <v>0</v>
      </c>
      <c r="DF77" s="22">
        <f t="shared" si="10"/>
        <v>0</v>
      </c>
      <c r="DG77" s="54"/>
      <c r="DH77" s="54"/>
      <c r="DI77" s="54"/>
      <c r="DT77" s="38"/>
      <c r="DU77" s="38"/>
      <c r="DV77" s="38"/>
      <c r="DW77" s="38"/>
      <c r="DX77" s="38"/>
    </row>
    <row r="78" spans="6:141" ht="19.5" customHeight="1">
      <c r="F78" s="329">
        <v>7</v>
      </c>
      <c r="G78" s="329"/>
      <c r="H78" s="319"/>
      <c r="I78" s="320"/>
      <c r="J78" s="320"/>
      <c r="K78" s="320"/>
      <c r="L78" s="321"/>
      <c r="M78" s="319"/>
      <c r="N78" s="320"/>
      <c r="O78" s="320"/>
      <c r="P78" s="320"/>
      <c r="Q78" s="321"/>
      <c r="R78" s="331"/>
      <c r="S78" s="331"/>
      <c r="T78" s="331"/>
      <c r="U78" s="331"/>
      <c r="V78" s="305"/>
      <c r="W78" s="305"/>
      <c r="X78" s="305"/>
      <c r="Y78" s="305"/>
      <c r="Z78" s="305"/>
      <c r="AA78" s="305"/>
      <c r="AB78" s="305"/>
      <c r="AC78" s="305"/>
      <c r="AD78" s="304" t="str">
        <f t="shared" si="11"/>
        <v/>
      </c>
      <c r="AE78" s="304"/>
      <c r="AF78" s="304"/>
      <c r="AG78" s="303"/>
      <c r="AH78" s="303"/>
      <c r="AI78" s="303"/>
      <c r="AJ78" s="303"/>
      <c r="AK78" s="303"/>
      <c r="AL78" s="306"/>
      <c r="AM78" s="307"/>
      <c r="AN78" s="308"/>
      <c r="AO78" s="302" t="str">
        <f t="shared" si="12"/>
        <v/>
      </c>
      <c r="AP78" s="302"/>
      <c r="AQ78" s="302"/>
      <c r="AR78" s="302" t="str">
        <f t="shared" si="13"/>
        <v/>
      </c>
      <c r="AS78" s="302"/>
      <c r="AT78" s="302"/>
      <c r="AU78" s="302" t="str">
        <f t="shared" si="14"/>
        <v/>
      </c>
      <c r="AV78" s="302"/>
      <c r="AW78" s="302"/>
      <c r="AX78" s="302" t="str">
        <f t="shared" si="15"/>
        <v/>
      </c>
      <c r="AY78" s="302"/>
      <c r="AZ78" s="302"/>
      <c r="BA78" s="302" t="str">
        <f t="shared" si="16"/>
        <v/>
      </c>
      <c r="BB78" s="302"/>
      <c r="BC78" s="302"/>
      <c r="BD78" s="294"/>
      <c r="BE78" s="295"/>
      <c r="BF78" s="295"/>
      <c r="BG78" s="296"/>
      <c r="CE78" s="54">
        <v>7</v>
      </c>
      <c r="CF78" s="63" t="str">
        <f t="shared" si="17"/>
        <v/>
      </c>
      <c r="CG78" s="54" t="str">
        <f t="shared" si="18"/>
        <v/>
      </c>
      <c r="CH78" s="63" t="str">
        <f t="shared" si="19"/>
        <v/>
      </c>
      <c r="CI78" s="64" t="str">
        <f t="shared" si="20"/>
        <v/>
      </c>
      <c r="CJ78" s="54" t="str">
        <f t="shared" si="21"/>
        <v/>
      </c>
      <c r="CK78" s="54" t="str">
        <f t="shared" si="22"/>
        <v/>
      </c>
      <c r="CL78" s="54" t="str">
        <f t="shared" si="23"/>
        <v/>
      </c>
      <c r="CM78" s="54" t="str">
        <f t="shared" si="24"/>
        <v/>
      </c>
      <c r="CN78" s="54" t="str">
        <f t="shared" si="25"/>
        <v/>
      </c>
      <c r="CO78" s="54" t="str">
        <f t="shared" si="26"/>
        <v/>
      </c>
      <c r="CP78" s="54" t="str">
        <f t="shared" si="27"/>
        <v/>
      </c>
      <c r="CQ78" s="54" t="str">
        <f t="shared" si="28"/>
        <v/>
      </c>
      <c r="CR78" s="54" t="str">
        <f t="shared" si="29"/>
        <v/>
      </c>
      <c r="CS78" s="54" t="str">
        <f t="shared" si="30"/>
        <v/>
      </c>
      <c r="CT78" s="54" t="str">
        <f t="shared" si="31"/>
        <v/>
      </c>
      <c r="CV78" s="65" t="s">
        <v>21</v>
      </c>
      <c r="CW78" s="65">
        <f t="shared" si="2"/>
        <v>0</v>
      </c>
      <c r="CX78" s="22">
        <f t="shared" si="32"/>
        <v>0</v>
      </c>
      <c r="CY78" s="22">
        <f t="shared" si="3"/>
        <v>0</v>
      </c>
      <c r="CZ78" s="22">
        <f t="shared" si="4"/>
        <v>0</v>
      </c>
      <c r="DA78" s="22">
        <f t="shared" si="5"/>
        <v>0</v>
      </c>
      <c r="DB78" s="22">
        <f t="shared" si="6"/>
        <v>0</v>
      </c>
      <c r="DC78" s="22">
        <f t="shared" si="7"/>
        <v>0</v>
      </c>
      <c r="DD78" s="22">
        <f t="shared" si="8"/>
        <v>0</v>
      </c>
      <c r="DE78" s="22">
        <f t="shared" si="9"/>
        <v>0</v>
      </c>
      <c r="DF78" s="22">
        <f t="shared" si="10"/>
        <v>0</v>
      </c>
      <c r="DG78" s="54"/>
      <c r="DH78" s="54"/>
      <c r="DI78" s="54"/>
      <c r="DT78" s="38"/>
      <c r="DU78" s="38"/>
      <c r="DV78" s="38"/>
      <c r="DW78" s="38"/>
      <c r="DX78" s="38"/>
    </row>
    <row r="79" spans="6:141" ht="19.5" customHeight="1">
      <c r="F79" s="329">
        <v>8</v>
      </c>
      <c r="G79" s="329"/>
      <c r="H79" s="319"/>
      <c r="I79" s="320"/>
      <c r="J79" s="320"/>
      <c r="K79" s="320"/>
      <c r="L79" s="321"/>
      <c r="M79" s="319"/>
      <c r="N79" s="320"/>
      <c r="O79" s="320"/>
      <c r="P79" s="320"/>
      <c r="Q79" s="321"/>
      <c r="R79" s="331"/>
      <c r="S79" s="331"/>
      <c r="T79" s="331"/>
      <c r="U79" s="331"/>
      <c r="V79" s="305"/>
      <c r="W79" s="305"/>
      <c r="X79" s="305"/>
      <c r="Y79" s="305"/>
      <c r="Z79" s="305"/>
      <c r="AA79" s="305"/>
      <c r="AB79" s="305"/>
      <c r="AC79" s="305"/>
      <c r="AD79" s="304" t="str">
        <f t="shared" si="11"/>
        <v/>
      </c>
      <c r="AE79" s="304"/>
      <c r="AF79" s="304"/>
      <c r="AG79" s="303"/>
      <c r="AH79" s="303"/>
      <c r="AI79" s="303"/>
      <c r="AJ79" s="303"/>
      <c r="AK79" s="303"/>
      <c r="AL79" s="306"/>
      <c r="AM79" s="307"/>
      <c r="AN79" s="308"/>
      <c r="AO79" s="302" t="str">
        <f t="shared" si="12"/>
        <v/>
      </c>
      <c r="AP79" s="302"/>
      <c r="AQ79" s="302"/>
      <c r="AR79" s="302" t="str">
        <f t="shared" si="13"/>
        <v/>
      </c>
      <c r="AS79" s="302"/>
      <c r="AT79" s="302"/>
      <c r="AU79" s="302" t="str">
        <f t="shared" si="14"/>
        <v/>
      </c>
      <c r="AV79" s="302"/>
      <c r="AW79" s="302"/>
      <c r="AX79" s="302" t="str">
        <f t="shared" si="15"/>
        <v/>
      </c>
      <c r="AY79" s="302"/>
      <c r="AZ79" s="302"/>
      <c r="BA79" s="302" t="str">
        <f t="shared" si="16"/>
        <v/>
      </c>
      <c r="BB79" s="302"/>
      <c r="BC79" s="302"/>
      <c r="BD79" s="294"/>
      <c r="BE79" s="295"/>
      <c r="BF79" s="295"/>
      <c r="BG79" s="296"/>
      <c r="CE79" s="54">
        <v>8</v>
      </c>
      <c r="CF79" s="63" t="str">
        <f t="shared" si="17"/>
        <v/>
      </c>
      <c r="CG79" s="54" t="str">
        <f t="shared" si="18"/>
        <v/>
      </c>
      <c r="CH79" s="63" t="str">
        <f t="shared" si="19"/>
        <v/>
      </c>
      <c r="CI79" s="64" t="str">
        <f t="shared" si="20"/>
        <v/>
      </c>
      <c r="CJ79" s="54" t="str">
        <f t="shared" si="21"/>
        <v/>
      </c>
      <c r="CK79" s="54" t="str">
        <f t="shared" si="22"/>
        <v/>
      </c>
      <c r="CL79" s="54" t="str">
        <f t="shared" si="23"/>
        <v/>
      </c>
      <c r="CM79" s="54" t="str">
        <f t="shared" si="24"/>
        <v/>
      </c>
      <c r="CN79" s="54" t="str">
        <f t="shared" si="25"/>
        <v/>
      </c>
      <c r="CO79" s="54" t="str">
        <f t="shared" si="26"/>
        <v/>
      </c>
      <c r="CP79" s="54" t="str">
        <f t="shared" si="27"/>
        <v/>
      </c>
      <c r="CQ79" s="54" t="str">
        <f t="shared" si="28"/>
        <v/>
      </c>
      <c r="CR79" s="54" t="str">
        <f t="shared" si="29"/>
        <v/>
      </c>
      <c r="CS79" s="54" t="str">
        <f t="shared" si="30"/>
        <v/>
      </c>
      <c r="CT79" s="54" t="str">
        <f t="shared" si="31"/>
        <v/>
      </c>
      <c r="CV79" s="65" t="s">
        <v>22</v>
      </c>
      <c r="CW79" s="65">
        <f t="shared" si="2"/>
        <v>0</v>
      </c>
      <c r="CX79" s="22">
        <f t="shared" si="32"/>
        <v>0</v>
      </c>
      <c r="CY79" s="22">
        <f t="shared" si="3"/>
        <v>0</v>
      </c>
      <c r="CZ79" s="22">
        <f t="shared" si="4"/>
        <v>0</v>
      </c>
      <c r="DA79" s="22">
        <f t="shared" si="5"/>
        <v>0</v>
      </c>
      <c r="DB79" s="22">
        <f t="shared" si="6"/>
        <v>0</v>
      </c>
      <c r="DC79" s="22">
        <f t="shared" si="7"/>
        <v>0</v>
      </c>
      <c r="DD79" s="22">
        <f t="shared" si="8"/>
        <v>0</v>
      </c>
      <c r="DE79" s="22">
        <f t="shared" si="9"/>
        <v>0</v>
      </c>
      <c r="DF79" s="22">
        <f t="shared" si="10"/>
        <v>0</v>
      </c>
      <c r="DG79" s="54"/>
      <c r="DH79" s="54"/>
      <c r="DI79" s="54"/>
      <c r="DT79" s="38"/>
      <c r="DU79" s="38"/>
      <c r="DV79" s="38"/>
      <c r="DW79" s="38"/>
      <c r="DX79" s="38"/>
    </row>
    <row r="80" spans="6:141" ht="19.5" customHeight="1">
      <c r="F80" s="329">
        <v>9</v>
      </c>
      <c r="G80" s="329"/>
      <c r="H80" s="319"/>
      <c r="I80" s="320"/>
      <c r="J80" s="320"/>
      <c r="K80" s="320"/>
      <c r="L80" s="321"/>
      <c r="M80" s="319"/>
      <c r="N80" s="320"/>
      <c r="O80" s="320"/>
      <c r="P80" s="320"/>
      <c r="Q80" s="321"/>
      <c r="R80" s="331"/>
      <c r="S80" s="331"/>
      <c r="T80" s="331"/>
      <c r="U80" s="331"/>
      <c r="V80" s="305"/>
      <c r="W80" s="305"/>
      <c r="X80" s="305"/>
      <c r="Y80" s="305"/>
      <c r="Z80" s="305"/>
      <c r="AA80" s="305"/>
      <c r="AB80" s="305"/>
      <c r="AC80" s="305"/>
      <c r="AD80" s="304" t="str">
        <f t="shared" si="11"/>
        <v/>
      </c>
      <c r="AE80" s="304"/>
      <c r="AF80" s="304"/>
      <c r="AG80" s="303"/>
      <c r="AH80" s="303"/>
      <c r="AI80" s="303"/>
      <c r="AJ80" s="303"/>
      <c r="AK80" s="303"/>
      <c r="AL80" s="306"/>
      <c r="AM80" s="307"/>
      <c r="AN80" s="308"/>
      <c r="AO80" s="302" t="str">
        <f t="shared" si="12"/>
        <v/>
      </c>
      <c r="AP80" s="302"/>
      <c r="AQ80" s="302"/>
      <c r="AR80" s="302" t="str">
        <f t="shared" si="13"/>
        <v/>
      </c>
      <c r="AS80" s="302"/>
      <c r="AT80" s="302"/>
      <c r="AU80" s="302" t="str">
        <f t="shared" si="14"/>
        <v/>
      </c>
      <c r="AV80" s="302"/>
      <c r="AW80" s="302"/>
      <c r="AX80" s="302" t="str">
        <f t="shared" si="15"/>
        <v/>
      </c>
      <c r="AY80" s="302"/>
      <c r="AZ80" s="302"/>
      <c r="BA80" s="302" t="str">
        <f t="shared" si="16"/>
        <v/>
      </c>
      <c r="BB80" s="302"/>
      <c r="BC80" s="302"/>
      <c r="BD80" s="294"/>
      <c r="BE80" s="295"/>
      <c r="BF80" s="295"/>
      <c r="BG80" s="296"/>
      <c r="CE80" s="54">
        <v>9</v>
      </c>
      <c r="CF80" s="63" t="str">
        <f t="shared" si="17"/>
        <v/>
      </c>
      <c r="CG80" s="54" t="str">
        <f t="shared" si="18"/>
        <v/>
      </c>
      <c r="CH80" s="63" t="str">
        <f t="shared" si="19"/>
        <v/>
      </c>
      <c r="CI80" s="64" t="str">
        <f t="shared" si="20"/>
        <v/>
      </c>
      <c r="CJ80" s="54" t="str">
        <f t="shared" si="21"/>
        <v/>
      </c>
      <c r="CK80" s="54" t="str">
        <f t="shared" si="22"/>
        <v/>
      </c>
      <c r="CL80" s="54" t="str">
        <f t="shared" si="23"/>
        <v/>
      </c>
      <c r="CM80" s="54" t="str">
        <f t="shared" si="24"/>
        <v/>
      </c>
      <c r="CN80" s="54" t="str">
        <f t="shared" si="25"/>
        <v/>
      </c>
      <c r="CO80" s="54" t="str">
        <f t="shared" si="26"/>
        <v/>
      </c>
      <c r="CP80" s="54" t="str">
        <f t="shared" si="27"/>
        <v/>
      </c>
      <c r="CQ80" s="54" t="str">
        <f t="shared" si="28"/>
        <v/>
      </c>
      <c r="CR80" s="54" t="str">
        <f t="shared" si="29"/>
        <v/>
      </c>
      <c r="CS80" s="54" t="str">
        <f t="shared" si="30"/>
        <v/>
      </c>
      <c r="CT80" s="54" t="str">
        <f t="shared" si="31"/>
        <v/>
      </c>
      <c r="CV80" s="65" t="s">
        <v>23</v>
      </c>
      <c r="CW80" s="65">
        <f t="shared" si="2"/>
        <v>0</v>
      </c>
      <c r="CX80" s="22">
        <f t="shared" si="32"/>
        <v>0</v>
      </c>
      <c r="CY80" s="22">
        <f t="shared" si="3"/>
        <v>0</v>
      </c>
      <c r="CZ80" s="22">
        <f t="shared" si="4"/>
        <v>0</v>
      </c>
      <c r="DA80" s="22">
        <f t="shared" si="5"/>
        <v>0</v>
      </c>
      <c r="DB80" s="22">
        <f t="shared" si="6"/>
        <v>0</v>
      </c>
      <c r="DC80" s="22">
        <f t="shared" si="7"/>
        <v>0</v>
      </c>
      <c r="DD80" s="22">
        <f t="shared" si="8"/>
        <v>0</v>
      </c>
      <c r="DE80" s="22">
        <f t="shared" si="9"/>
        <v>0</v>
      </c>
      <c r="DF80" s="22">
        <f t="shared" si="10"/>
        <v>0</v>
      </c>
      <c r="DG80" s="54"/>
      <c r="DH80" s="54"/>
      <c r="DI80" s="54"/>
      <c r="DT80" s="38"/>
      <c r="DU80" s="38"/>
      <c r="DV80" s="38"/>
      <c r="DW80" s="38"/>
      <c r="DX80" s="38"/>
    </row>
    <row r="81" spans="6:128" ht="19.5" customHeight="1">
      <c r="F81" s="329">
        <v>10</v>
      </c>
      <c r="G81" s="329"/>
      <c r="H81" s="319"/>
      <c r="I81" s="320"/>
      <c r="J81" s="320"/>
      <c r="K81" s="320"/>
      <c r="L81" s="321"/>
      <c r="M81" s="319"/>
      <c r="N81" s="320"/>
      <c r="O81" s="320"/>
      <c r="P81" s="320"/>
      <c r="Q81" s="321"/>
      <c r="R81" s="331"/>
      <c r="S81" s="331"/>
      <c r="T81" s="331"/>
      <c r="U81" s="331"/>
      <c r="V81" s="305"/>
      <c r="W81" s="305"/>
      <c r="X81" s="305"/>
      <c r="Y81" s="305"/>
      <c r="Z81" s="305"/>
      <c r="AA81" s="305"/>
      <c r="AB81" s="305"/>
      <c r="AC81" s="305"/>
      <c r="AD81" s="304" t="str">
        <f t="shared" si="11"/>
        <v/>
      </c>
      <c r="AE81" s="304"/>
      <c r="AF81" s="304"/>
      <c r="AG81" s="303"/>
      <c r="AH81" s="303"/>
      <c r="AI81" s="303"/>
      <c r="AJ81" s="303"/>
      <c r="AK81" s="303"/>
      <c r="AL81" s="306"/>
      <c r="AM81" s="307"/>
      <c r="AN81" s="308"/>
      <c r="AO81" s="302" t="str">
        <f t="shared" si="12"/>
        <v/>
      </c>
      <c r="AP81" s="302"/>
      <c r="AQ81" s="302"/>
      <c r="AR81" s="302" t="str">
        <f t="shared" si="13"/>
        <v/>
      </c>
      <c r="AS81" s="302"/>
      <c r="AT81" s="302"/>
      <c r="AU81" s="302" t="str">
        <f t="shared" si="14"/>
        <v/>
      </c>
      <c r="AV81" s="302"/>
      <c r="AW81" s="302"/>
      <c r="AX81" s="302" t="str">
        <f t="shared" si="15"/>
        <v/>
      </c>
      <c r="AY81" s="302"/>
      <c r="AZ81" s="302"/>
      <c r="BA81" s="302" t="str">
        <f t="shared" si="16"/>
        <v/>
      </c>
      <c r="BB81" s="302"/>
      <c r="BC81" s="302"/>
      <c r="BD81" s="294"/>
      <c r="BE81" s="295"/>
      <c r="BF81" s="295"/>
      <c r="BG81" s="296"/>
      <c r="CE81" s="54">
        <v>10</v>
      </c>
      <c r="CF81" s="63" t="str">
        <f t="shared" si="17"/>
        <v/>
      </c>
      <c r="CG81" s="54" t="str">
        <f t="shared" si="18"/>
        <v/>
      </c>
      <c r="CH81" s="63" t="str">
        <f t="shared" si="19"/>
        <v/>
      </c>
      <c r="CI81" s="64" t="str">
        <f t="shared" si="20"/>
        <v/>
      </c>
      <c r="CJ81" s="54" t="str">
        <f t="shared" si="21"/>
        <v/>
      </c>
      <c r="CK81" s="54" t="str">
        <f t="shared" si="22"/>
        <v/>
      </c>
      <c r="CL81" s="54" t="str">
        <f t="shared" si="23"/>
        <v/>
      </c>
      <c r="CM81" s="54" t="str">
        <f t="shared" si="24"/>
        <v/>
      </c>
      <c r="CN81" s="54" t="str">
        <f t="shared" si="25"/>
        <v/>
      </c>
      <c r="CO81" s="54" t="str">
        <f t="shared" si="26"/>
        <v/>
      </c>
      <c r="CP81" s="54" t="str">
        <f t="shared" si="27"/>
        <v/>
      </c>
      <c r="CQ81" s="54" t="str">
        <f t="shared" si="28"/>
        <v/>
      </c>
      <c r="CR81" s="54" t="str">
        <f t="shared" si="29"/>
        <v/>
      </c>
      <c r="CS81" s="54" t="str">
        <f t="shared" si="30"/>
        <v/>
      </c>
      <c r="CT81" s="54" t="str">
        <f t="shared" si="31"/>
        <v/>
      </c>
      <c r="CV81" s="65" t="s">
        <v>24</v>
      </c>
      <c r="CW81" s="65">
        <f t="shared" si="2"/>
        <v>0</v>
      </c>
      <c r="CX81" s="22">
        <f t="shared" si="32"/>
        <v>0</v>
      </c>
      <c r="CY81" s="22">
        <f t="shared" si="3"/>
        <v>0</v>
      </c>
      <c r="CZ81" s="22">
        <f t="shared" si="4"/>
        <v>0</v>
      </c>
      <c r="DA81" s="22">
        <f t="shared" si="5"/>
        <v>0</v>
      </c>
      <c r="DB81" s="22">
        <f t="shared" si="6"/>
        <v>0</v>
      </c>
      <c r="DC81" s="22">
        <f t="shared" si="7"/>
        <v>0</v>
      </c>
      <c r="DD81" s="22">
        <f t="shared" si="8"/>
        <v>0</v>
      </c>
      <c r="DE81" s="22">
        <f t="shared" si="9"/>
        <v>0</v>
      </c>
      <c r="DF81" s="22">
        <f t="shared" si="10"/>
        <v>0</v>
      </c>
      <c r="DG81" s="54"/>
      <c r="DH81" s="54"/>
      <c r="DI81" s="54"/>
      <c r="DT81" s="38"/>
      <c r="DU81" s="38"/>
      <c r="DV81" s="38"/>
      <c r="DW81" s="38"/>
      <c r="DX81" s="38"/>
    </row>
    <row r="82" spans="6:128" ht="19.5" customHeight="1">
      <c r="F82" s="329">
        <v>11</v>
      </c>
      <c r="G82" s="329"/>
      <c r="H82" s="319"/>
      <c r="I82" s="320"/>
      <c r="J82" s="320"/>
      <c r="K82" s="320"/>
      <c r="L82" s="321"/>
      <c r="M82" s="319"/>
      <c r="N82" s="320"/>
      <c r="O82" s="320"/>
      <c r="P82" s="320"/>
      <c r="Q82" s="321"/>
      <c r="R82" s="331"/>
      <c r="S82" s="331"/>
      <c r="T82" s="331"/>
      <c r="U82" s="331"/>
      <c r="V82" s="305"/>
      <c r="W82" s="305"/>
      <c r="X82" s="305"/>
      <c r="Y82" s="305"/>
      <c r="Z82" s="305"/>
      <c r="AA82" s="305"/>
      <c r="AB82" s="305"/>
      <c r="AC82" s="305"/>
      <c r="AD82" s="304" t="str">
        <f t="shared" si="11"/>
        <v/>
      </c>
      <c r="AE82" s="304"/>
      <c r="AF82" s="304"/>
      <c r="AG82" s="303"/>
      <c r="AH82" s="303"/>
      <c r="AI82" s="303"/>
      <c r="AJ82" s="303"/>
      <c r="AK82" s="303"/>
      <c r="AL82" s="306"/>
      <c r="AM82" s="307"/>
      <c r="AN82" s="308"/>
      <c r="AO82" s="302" t="str">
        <f t="shared" si="12"/>
        <v/>
      </c>
      <c r="AP82" s="302"/>
      <c r="AQ82" s="302"/>
      <c r="AR82" s="302" t="str">
        <f t="shared" si="13"/>
        <v/>
      </c>
      <c r="AS82" s="302"/>
      <c r="AT82" s="302"/>
      <c r="AU82" s="302" t="str">
        <f t="shared" si="14"/>
        <v/>
      </c>
      <c r="AV82" s="302"/>
      <c r="AW82" s="302"/>
      <c r="AX82" s="302" t="str">
        <f t="shared" si="15"/>
        <v/>
      </c>
      <c r="AY82" s="302"/>
      <c r="AZ82" s="302"/>
      <c r="BA82" s="302" t="str">
        <f t="shared" si="16"/>
        <v/>
      </c>
      <c r="BB82" s="302"/>
      <c r="BC82" s="302"/>
      <c r="BD82" s="294"/>
      <c r="BE82" s="295"/>
      <c r="BF82" s="295"/>
      <c r="BG82" s="296"/>
      <c r="CE82" s="54">
        <v>11</v>
      </c>
      <c r="CF82" s="63" t="str">
        <f t="shared" si="17"/>
        <v/>
      </c>
      <c r="CG82" s="54" t="str">
        <f t="shared" si="18"/>
        <v/>
      </c>
      <c r="CH82" s="63" t="str">
        <f t="shared" si="19"/>
        <v/>
      </c>
      <c r="CI82" s="64" t="str">
        <f t="shared" si="20"/>
        <v/>
      </c>
      <c r="CJ82" s="54" t="str">
        <f t="shared" si="21"/>
        <v/>
      </c>
      <c r="CK82" s="54" t="str">
        <f t="shared" si="22"/>
        <v/>
      </c>
      <c r="CL82" s="54" t="str">
        <f t="shared" si="23"/>
        <v/>
      </c>
      <c r="CM82" s="54" t="str">
        <f t="shared" si="24"/>
        <v/>
      </c>
      <c r="CN82" s="54" t="str">
        <f t="shared" si="25"/>
        <v/>
      </c>
      <c r="CO82" s="54" t="str">
        <f t="shared" si="26"/>
        <v/>
      </c>
      <c r="CP82" s="54" t="str">
        <f t="shared" si="27"/>
        <v/>
      </c>
      <c r="CQ82" s="54" t="str">
        <f t="shared" si="28"/>
        <v/>
      </c>
      <c r="CR82" s="54" t="str">
        <f t="shared" si="29"/>
        <v/>
      </c>
      <c r="CS82" s="54" t="str">
        <f t="shared" si="30"/>
        <v/>
      </c>
      <c r="CT82" s="54" t="str">
        <f t="shared" si="31"/>
        <v/>
      </c>
      <c r="CV82" s="65" t="s">
        <v>25</v>
      </c>
      <c r="CW82" s="65">
        <f t="shared" si="2"/>
        <v>0</v>
      </c>
      <c r="CX82" s="22">
        <f t="shared" si="32"/>
        <v>0</v>
      </c>
      <c r="CY82" s="22">
        <f t="shared" si="3"/>
        <v>0</v>
      </c>
      <c r="CZ82" s="22">
        <f t="shared" si="4"/>
        <v>0</v>
      </c>
      <c r="DA82" s="22">
        <f t="shared" si="5"/>
        <v>0</v>
      </c>
      <c r="DB82" s="22">
        <f t="shared" si="6"/>
        <v>0</v>
      </c>
      <c r="DC82" s="22">
        <f t="shared" si="7"/>
        <v>0</v>
      </c>
      <c r="DD82" s="22">
        <f t="shared" si="8"/>
        <v>0</v>
      </c>
      <c r="DE82" s="22">
        <f t="shared" si="9"/>
        <v>0</v>
      </c>
      <c r="DF82" s="22">
        <f t="shared" si="10"/>
        <v>0</v>
      </c>
      <c r="DG82" s="54"/>
      <c r="DH82" s="54"/>
      <c r="DI82" s="54"/>
      <c r="DT82" s="38"/>
      <c r="DU82" s="38"/>
      <c r="DV82" s="38"/>
      <c r="DW82" s="38"/>
      <c r="DX82" s="38"/>
    </row>
    <row r="83" spans="6:128" ht="19.5" customHeight="1">
      <c r="F83" s="329">
        <v>12</v>
      </c>
      <c r="G83" s="329"/>
      <c r="H83" s="319"/>
      <c r="I83" s="320"/>
      <c r="J83" s="320"/>
      <c r="K83" s="320"/>
      <c r="L83" s="321"/>
      <c r="M83" s="319"/>
      <c r="N83" s="320"/>
      <c r="O83" s="320"/>
      <c r="P83" s="320"/>
      <c r="Q83" s="321"/>
      <c r="R83" s="331"/>
      <c r="S83" s="331"/>
      <c r="T83" s="331"/>
      <c r="U83" s="331"/>
      <c r="V83" s="305"/>
      <c r="W83" s="305"/>
      <c r="X83" s="305"/>
      <c r="Y83" s="305"/>
      <c r="Z83" s="305"/>
      <c r="AA83" s="305"/>
      <c r="AB83" s="305"/>
      <c r="AC83" s="305"/>
      <c r="AD83" s="304" t="str">
        <f t="shared" si="11"/>
        <v/>
      </c>
      <c r="AE83" s="304"/>
      <c r="AF83" s="304"/>
      <c r="AG83" s="303"/>
      <c r="AH83" s="303"/>
      <c r="AI83" s="303"/>
      <c r="AJ83" s="303"/>
      <c r="AK83" s="303"/>
      <c r="AL83" s="306"/>
      <c r="AM83" s="307"/>
      <c r="AN83" s="308"/>
      <c r="AO83" s="302" t="str">
        <f t="shared" si="12"/>
        <v/>
      </c>
      <c r="AP83" s="302"/>
      <c r="AQ83" s="302"/>
      <c r="AR83" s="302" t="str">
        <f t="shared" si="13"/>
        <v/>
      </c>
      <c r="AS83" s="302"/>
      <c r="AT83" s="302"/>
      <c r="AU83" s="302" t="str">
        <f t="shared" si="14"/>
        <v/>
      </c>
      <c r="AV83" s="302"/>
      <c r="AW83" s="302"/>
      <c r="AX83" s="302" t="str">
        <f t="shared" si="15"/>
        <v/>
      </c>
      <c r="AY83" s="302"/>
      <c r="AZ83" s="302"/>
      <c r="BA83" s="302" t="str">
        <f t="shared" si="16"/>
        <v/>
      </c>
      <c r="BB83" s="302"/>
      <c r="BC83" s="302"/>
      <c r="BD83" s="294"/>
      <c r="BE83" s="295"/>
      <c r="BF83" s="295"/>
      <c r="BG83" s="296"/>
      <c r="CE83" s="54">
        <v>12</v>
      </c>
      <c r="CF83" s="63" t="str">
        <f t="shared" si="17"/>
        <v/>
      </c>
      <c r="CG83" s="54" t="str">
        <f t="shared" si="18"/>
        <v/>
      </c>
      <c r="CH83" s="63" t="str">
        <f t="shared" si="19"/>
        <v/>
      </c>
      <c r="CI83" s="64" t="str">
        <f t="shared" si="20"/>
        <v/>
      </c>
      <c r="CJ83" s="54" t="str">
        <f t="shared" si="21"/>
        <v/>
      </c>
      <c r="CK83" s="54" t="str">
        <f t="shared" si="22"/>
        <v/>
      </c>
      <c r="CL83" s="54" t="str">
        <f t="shared" si="23"/>
        <v/>
      </c>
      <c r="CM83" s="54" t="str">
        <f t="shared" si="24"/>
        <v/>
      </c>
      <c r="CN83" s="54" t="str">
        <f t="shared" si="25"/>
        <v/>
      </c>
      <c r="CO83" s="54" t="str">
        <f t="shared" si="26"/>
        <v/>
      </c>
      <c r="CP83" s="54" t="str">
        <f t="shared" si="27"/>
        <v/>
      </c>
      <c r="CQ83" s="54" t="str">
        <f t="shared" si="28"/>
        <v/>
      </c>
      <c r="CR83" s="54" t="str">
        <f t="shared" si="29"/>
        <v/>
      </c>
      <c r="CS83" s="54" t="str">
        <f t="shared" si="30"/>
        <v/>
      </c>
      <c r="CT83" s="54" t="str">
        <f t="shared" si="31"/>
        <v/>
      </c>
      <c r="CV83" s="65" t="s">
        <v>26</v>
      </c>
      <c r="CW83" s="65">
        <f t="shared" si="2"/>
        <v>0</v>
      </c>
      <c r="CX83" s="22">
        <f t="shared" si="32"/>
        <v>0</v>
      </c>
      <c r="CY83" s="22">
        <f t="shared" si="3"/>
        <v>0</v>
      </c>
      <c r="CZ83" s="22">
        <f t="shared" si="4"/>
        <v>0</v>
      </c>
      <c r="DA83" s="22">
        <f t="shared" si="5"/>
        <v>0</v>
      </c>
      <c r="DB83" s="22">
        <f t="shared" si="6"/>
        <v>0</v>
      </c>
      <c r="DC83" s="22">
        <f t="shared" si="7"/>
        <v>0</v>
      </c>
      <c r="DD83" s="22">
        <f t="shared" si="8"/>
        <v>0</v>
      </c>
      <c r="DE83" s="22">
        <f t="shared" si="9"/>
        <v>0</v>
      </c>
      <c r="DF83" s="22">
        <f t="shared" si="10"/>
        <v>0</v>
      </c>
      <c r="DG83" s="54"/>
      <c r="DH83" s="54"/>
      <c r="DI83" s="54"/>
      <c r="DT83" s="38"/>
      <c r="DU83" s="38"/>
      <c r="DV83" s="38"/>
      <c r="DW83" s="38"/>
      <c r="DX83" s="38"/>
    </row>
    <row r="84" spans="6:128" ht="19.5" customHeight="1">
      <c r="F84" s="329">
        <v>13</v>
      </c>
      <c r="G84" s="329"/>
      <c r="H84" s="319"/>
      <c r="I84" s="320"/>
      <c r="J84" s="320"/>
      <c r="K84" s="320"/>
      <c r="L84" s="321"/>
      <c r="M84" s="319"/>
      <c r="N84" s="320"/>
      <c r="O84" s="320"/>
      <c r="P84" s="320"/>
      <c r="Q84" s="321"/>
      <c r="R84" s="331"/>
      <c r="S84" s="331"/>
      <c r="T84" s="331"/>
      <c r="U84" s="331"/>
      <c r="V84" s="305"/>
      <c r="W84" s="305"/>
      <c r="X84" s="305"/>
      <c r="Y84" s="305"/>
      <c r="Z84" s="305"/>
      <c r="AA84" s="305"/>
      <c r="AB84" s="305"/>
      <c r="AC84" s="305"/>
      <c r="AD84" s="304" t="str">
        <f t="shared" si="11"/>
        <v/>
      </c>
      <c r="AE84" s="304"/>
      <c r="AF84" s="304"/>
      <c r="AG84" s="303"/>
      <c r="AH84" s="303"/>
      <c r="AI84" s="303"/>
      <c r="AJ84" s="303"/>
      <c r="AK84" s="303"/>
      <c r="AL84" s="306"/>
      <c r="AM84" s="307"/>
      <c r="AN84" s="308"/>
      <c r="AO84" s="302" t="str">
        <f t="shared" si="12"/>
        <v/>
      </c>
      <c r="AP84" s="302"/>
      <c r="AQ84" s="302"/>
      <c r="AR84" s="302" t="str">
        <f t="shared" si="13"/>
        <v/>
      </c>
      <c r="AS84" s="302"/>
      <c r="AT84" s="302"/>
      <c r="AU84" s="302" t="str">
        <f t="shared" si="14"/>
        <v/>
      </c>
      <c r="AV84" s="302"/>
      <c r="AW84" s="302"/>
      <c r="AX84" s="302" t="str">
        <f t="shared" si="15"/>
        <v/>
      </c>
      <c r="AY84" s="302"/>
      <c r="AZ84" s="302"/>
      <c r="BA84" s="302" t="str">
        <f t="shared" si="16"/>
        <v/>
      </c>
      <c r="BB84" s="302"/>
      <c r="BC84" s="302"/>
      <c r="BD84" s="294"/>
      <c r="BE84" s="295"/>
      <c r="BF84" s="295"/>
      <c r="BG84" s="296"/>
      <c r="CE84" s="54">
        <v>13</v>
      </c>
      <c r="CF84" s="63" t="str">
        <f t="shared" si="17"/>
        <v/>
      </c>
      <c r="CG84" s="54" t="str">
        <f t="shared" si="18"/>
        <v/>
      </c>
      <c r="CH84" s="63" t="str">
        <f t="shared" si="19"/>
        <v/>
      </c>
      <c r="CI84" s="64" t="str">
        <f t="shared" si="20"/>
        <v/>
      </c>
      <c r="CJ84" s="54" t="str">
        <f t="shared" si="21"/>
        <v/>
      </c>
      <c r="CK84" s="54" t="str">
        <f t="shared" si="22"/>
        <v/>
      </c>
      <c r="CL84" s="54" t="str">
        <f t="shared" si="23"/>
        <v/>
      </c>
      <c r="CM84" s="54" t="str">
        <f t="shared" si="24"/>
        <v/>
      </c>
      <c r="CN84" s="54" t="str">
        <f t="shared" si="25"/>
        <v/>
      </c>
      <c r="CO84" s="54" t="str">
        <f t="shared" si="26"/>
        <v/>
      </c>
      <c r="CP84" s="54" t="str">
        <f t="shared" si="27"/>
        <v/>
      </c>
      <c r="CQ84" s="54" t="str">
        <f t="shared" si="28"/>
        <v/>
      </c>
      <c r="CR84" s="54" t="str">
        <f t="shared" si="29"/>
        <v/>
      </c>
      <c r="CS84" s="54" t="str">
        <f t="shared" si="30"/>
        <v/>
      </c>
      <c r="CT84" s="54" t="str">
        <f t="shared" si="31"/>
        <v/>
      </c>
      <c r="CV84" s="65" t="s">
        <v>27</v>
      </c>
      <c r="CW84" s="65">
        <f t="shared" si="2"/>
        <v>0</v>
      </c>
      <c r="CX84" s="22">
        <f t="shared" si="32"/>
        <v>0</v>
      </c>
      <c r="CY84" s="22">
        <f t="shared" si="3"/>
        <v>0</v>
      </c>
      <c r="CZ84" s="22">
        <f t="shared" si="4"/>
        <v>0</v>
      </c>
      <c r="DA84" s="22">
        <f t="shared" si="5"/>
        <v>0</v>
      </c>
      <c r="DB84" s="22">
        <f t="shared" si="6"/>
        <v>0</v>
      </c>
      <c r="DC84" s="22">
        <f t="shared" si="7"/>
        <v>0</v>
      </c>
      <c r="DD84" s="22">
        <f t="shared" si="8"/>
        <v>0</v>
      </c>
      <c r="DE84" s="22">
        <f t="shared" si="9"/>
        <v>0</v>
      </c>
      <c r="DF84" s="22">
        <f t="shared" si="10"/>
        <v>0</v>
      </c>
      <c r="DG84" s="54"/>
      <c r="DH84" s="54"/>
      <c r="DI84" s="54"/>
      <c r="DT84" s="38"/>
      <c r="DU84" s="38"/>
      <c r="DV84" s="38"/>
      <c r="DW84" s="38"/>
      <c r="DX84" s="38"/>
    </row>
    <row r="85" spans="6:128" ht="19.5" customHeight="1">
      <c r="F85" s="329">
        <v>14</v>
      </c>
      <c r="G85" s="329"/>
      <c r="H85" s="319"/>
      <c r="I85" s="320"/>
      <c r="J85" s="320"/>
      <c r="K85" s="320"/>
      <c r="L85" s="321"/>
      <c r="M85" s="319"/>
      <c r="N85" s="320"/>
      <c r="O85" s="320"/>
      <c r="P85" s="320"/>
      <c r="Q85" s="321"/>
      <c r="R85" s="331"/>
      <c r="S85" s="331"/>
      <c r="T85" s="331"/>
      <c r="U85" s="331"/>
      <c r="V85" s="305"/>
      <c r="W85" s="305"/>
      <c r="X85" s="305"/>
      <c r="Y85" s="305"/>
      <c r="Z85" s="305"/>
      <c r="AA85" s="305"/>
      <c r="AB85" s="305"/>
      <c r="AC85" s="305"/>
      <c r="AD85" s="304" t="str">
        <f t="shared" si="11"/>
        <v/>
      </c>
      <c r="AE85" s="304"/>
      <c r="AF85" s="304"/>
      <c r="AG85" s="303"/>
      <c r="AH85" s="303"/>
      <c r="AI85" s="303"/>
      <c r="AJ85" s="303"/>
      <c r="AK85" s="303"/>
      <c r="AL85" s="306"/>
      <c r="AM85" s="307"/>
      <c r="AN85" s="308"/>
      <c r="AO85" s="302" t="str">
        <f t="shared" si="12"/>
        <v/>
      </c>
      <c r="AP85" s="302"/>
      <c r="AQ85" s="302"/>
      <c r="AR85" s="302" t="str">
        <f t="shared" si="13"/>
        <v/>
      </c>
      <c r="AS85" s="302"/>
      <c r="AT85" s="302"/>
      <c r="AU85" s="302" t="str">
        <f t="shared" si="14"/>
        <v/>
      </c>
      <c r="AV85" s="302"/>
      <c r="AW85" s="302"/>
      <c r="AX85" s="302" t="str">
        <f t="shared" si="15"/>
        <v/>
      </c>
      <c r="AY85" s="302"/>
      <c r="AZ85" s="302"/>
      <c r="BA85" s="302" t="str">
        <f t="shared" si="16"/>
        <v/>
      </c>
      <c r="BB85" s="302"/>
      <c r="BC85" s="302"/>
      <c r="BD85" s="294"/>
      <c r="BE85" s="295"/>
      <c r="BF85" s="295"/>
      <c r="BG85" s="296"/>
      <c r="CE85" s="54">
        <v>14</v>
      </c>
      <c r="CF85" s="63" t="str">
        <f t="shared" si="17"/>
        <v/>
      </c>
      <c r="CG85" s="54" t="str">
        <f t="shared" si="18"/>
        <v/>
      </c>
      <c r="CH85" s="63" t="str">
        <f t="shared" si="19"/>
        <v/>
      </c>
      <c r="CI85" s="64" t="str">
        <f t="shared" si="20"/>
        <v/>
      </c>
      <c r="CJ85" s="54" t="str">
        <f t="shared" si="21"/>
        <v/>
      </c>
      <c r="CK85" s="54" t="str">
        <f t="shared" si="22"/>
        <v/>
      </c>
      <c r="CL85" s="54" t="str">
        <f t="shared" si="23"/>
        <v/>
      </c>
      <c r="CM85" s="54" t="str">
        <f t="shared" si="24"/>
        <v/>
      </c>
      <c r="CN85" s="54" t="str">
        <f t="shared" si="25"/>
        <v/>
      </c>
      <c r="CO85" s="54" t="str">
        <f t="shared" si="26"/>
        <v/>
      </c>
      <c r="CP85" s="54" t="str">
        <f t="shared" si="27"/>
        <v/>
      </c>
      <c r="CQ85" s="54" t="str">
        <f t="shared" si="28"/>
        <v/>
      </c>
      <c r="CR85" s="54" t="str">
        <f t="shared" si="29"/>
        <v/>
      </c>
      <c r="CS85" s="54" t="str">
        <f t="shared" si="30"/>
        <v/>
      </c>
      <c r="CT85" s="54" t="str">
        <f t="shared" si="31"/>
        <v/>
      </c>
      <c r="CV85" s="65" t="s">
        <v>28</v>
      </c>
      <c r="CW85" s="65">
        <f t="shared" si="2"/>
        <v>0</v>
      </c>
      <c r="CX85" s="22">
        <f t="shared" si="32"/>
        <v>0</v>
      </c>
      <c r="CY85" s="22">
        <f t="shared" si="3"/>
        <v>0</v>
      </c>
      <c r="CZ85" s="22">
        <f t="shared" si="4"/>
        <v>0</v>
      </c>
      <c r="DA85" s="22">
        <f t="shared" si="5"/>
        <v>0</v>
      </c>
      <c r="DB85" s="22">
        <f t="shared" si="6"/>
        <v>0</v>
      </c>
      <c r="DC85" s="22">
        <f t="shared" si="7"/>
        <v>0</v>
      </c>
      <c r="DD85" s="22">
        <f t="shared" si="8"/>
        <v>0</v>
      </c>
      <c r="DE85" s="22">
        <f t="shared" si="9"/>
        <v>0</v>
      </c>
      <c r="DF85" s="22">
        <f t="shared" si="10"/>
        <v>0</v>
      </c>
      <c r="DG85" s="54"/>
      <c r="DH85" s="54"/>
      <c r="DI85" s="54"/>
      <c r="DT85" s="38"/>
      <c r="DU85" s="38"/>
      <c r="DV85" s="38"/>
      <c r="DW85" s="38"/>
      <c r="DX85" s="38"/>
    </row>
    <row r="86" spans="6:128" ht="19.5" customHeight="1">
      <c r="F86" s="329">
        <v>15</v>
      </c>
      <c r="G86" s="329"/>
      <c r="H86" s="319"/>
      <c r="I86" s="320"/>
      <c r="J86" s="320"/>
      <c r="K86" s="320"/>
      <c r="L86" s="321"/>
      <c r="M86" s="319"/>
      <c r="N86" s="320"/>
      <c r="O86" s="320"/>
      <c r="P86" s="320"/>
      <c r="Q86" s="321"/>
      <c r="R86" s="331"/>
      <c r="S86" s="331"/>
      <c r="T86" s="331"/>
      <c r="U86" s="331"/>
      <c r="V86" s="305"/>
      <c r="W86" s="305"/>
      <c r="X86" s="305"/>
      <c r="Y86" s="305"/>
      <c r="Z86" s="305"/>
      <c r="AA86" s="305"/>
      <c r="AB86" s="305"/>
      <c r="AC86" s="305"/>
      <c r="AD86" s="304" t="str">
        <f t="shared" si="11"/>
        <v/>
      </c>
      <c r="AE86" s="304"/>
      <c r="AF86" s="304"/>
      <c r="AG86" s="303"/>
      <c r="AH86" s="303"/>
      <c r="AI86" s="303"/>
      <c r="AJ86" s="303"/>
      <c r="AK86" s="303"/>
      <c r="AL86" s="306"/>
      <c r="AM86" s="307"/>
      <c r="AN86" s="308"/>
      <c r="AO86" s="302" t="str">
        <f t="shared" si="12"/>
        <v/>
      </c>
      <c r="AP86" s="302"/>
      <c r="AQ86" s="302"/>
      <c r="AR86" s="302" t="str">
        <f t="shared" si="13"/>
        <v/>
      </c>
      <c r="AS86" s="302"/>
      <c r="AT86" s="302"/>
      <c r="AU86" s="302" t="str">
        <f t="shared" si="14"/>
        <v/>
      </c>
      <c r="AV86" s="302"/>
      <c r="AW86" s="302"/>
      <c r="AX86" s="302" t="str">
        <f t="shared" si="15"/>
        <v/>
      </c>
      <c r="AY86" s="302"/>
      <c r="AZ86" s="302"/>
      <c r="BA86" s="302" t="str">
        <f t="shared" si="16"/>
        <v/>
      </c>
      <c r="BB86" s="302"/>
      <c r="BC86" s="302"/>
      <c r="BD86" s="294"/>
      <c r="BE86" s="295"/>
      <c r="BF86" s="295"/>
      <c r="BG86" s="296"/>
      <c r="BK86" s="23"/>
      <c r="BL86" s="23"/>
      <c r="BM86" s="23"/>
      <c r="BN86" s="23"/>
      <c r="BO86" s="23"/>
      <c r="BP86" s="23"/>
      <c r="BQ86" s="23"/>
      <c r="BR86" s="23"/>
      <c r="BS86" s="23"/>
      <c r="BT86" s="23"/>
      <c r="BU86" s="23"/>
      <c r="BV86" s="23"/>
      <c r="BW86" s="23"/>
      <c r="BX86" s="23"/>
      <c r="BY86" s="23"/>
      <c r="BZ86" s="23"/>
      <c r="CA86" s="23"/>
      <c r="CB86" s="23"/>
      <c r="CE86" s="54">
        <v>15</v>
      </c>
      <c r="CF86" s="63" t="str">
        <f t="shared" si="17"/>
        <v/>
      </c>
      <c r="CG86" s="54" t="str">
        <f t="shared" si="18"/>
        <v/>
      </c>
      <c r="CH86" s="63" t="str">
        <f t="shared" si="19"/>
        <v/>
      </c>
      <c r="CI86" s="64" t="str">
        <f t="shared" si="20"/>
        <v/>
      </c>
      <c r="CJ86" s="54" t="str">
        <f t="shared" si="21"/>
        <v/>
      </c>
      <c r="CK86" s="54" t="str">
        <f t="shared" si="22"/>
        <v/>
      </c>
      <c r="CL86" s="54" t="str">
        <f t="shared" si="23"/>
        <v/>
      </c>
      <c r="CM86" s="54" t="str">
        <f t="shared" si="24"/>
        <v/>
      </c>
      <c r="CN86" s="54" t="str">
        <f t="shared" si="25"/>
        <v/>
      </c>
      <c r="CO86" s="54" t="str">
        <f t="shared" si="26"/>
        <v/>
      </c>
      <c r="CP86" s="54" t="str">
        <f t="shared" si="27"/>
        <v/>
      </c>
      <c r="CQ86" s="54" t="str">
        <f t="shared" si="28"/>
        <v/>
      </c>
      <c r="CR86" s="54" t="str">
        <f t="shared" si="29"/>
        <v/>
      </c>
      <c r="CS86" s="54" t="str">
        <f t="shared" si="30"/>
        <v/>
      </c>
      <c r="CT86" s="54" t="str">
        <f t="shared" si="31"/>
        <v/>
      </c>
      <c r="CV86" s="65" t="s">
        <v>29</v>
      </c>
      <c r="CW86" s="65">
        <f t="shared" si="2"/>
        <v>0</v>
      </c>
      <c r="CX86" s="22">
        <f t="shared" si="32"/>
        <v>0</v>
      </c>
      <c r="CY86" s="22">
        <f t="shared" si="3"/>
        <v>0</v>
      </c>
      <c r="CZ86" s="22">
        <f t="shared" si="4"/>
        <v>0</v>
      </c>
      <c r="DA86" s="22">
        <f t="shared" si="5"/>
        <v>0</v>
      </c>
      <c r="DB86" s="22">
        <f t="shared" si="6"/>
        <v>0</v>
      </c>
      <c r="DC86" s="22">
        <f t="shared" si="7"/>
        <v>0</v>
      </c>
      <c r="DD86" s="22">
        <f t="shared" si="8"/>
        <v>0</v>
      </c>
      <c r="DE86" s="22">
        <f t="shared" si="9"/>
        <v>0</v>
      </c>
      <c r="DF86" s="22">
        <f t="shared" si="10"/>
        <v>0</v>
      </c>
      <c r="DG86" s="54"/>
      <c r="DH86" s="54"/>
      <c r="DI86" s="54"/>
      <c r="DT86" s="38"/>
      <c r="DU86" s="38"/>
      <c r="DV86" s="38"/>
      <c r="DW86" s="38"/>
      <c r="DX86" s="38"/>
    </row>
    <row r="87" spans="6:128" ht="19.5" customHeight="1">
      <c r="F87" s="329">
        <v>16</v>
      </c>
      <c r="G87" s="329"/>
      <c r="H87" s="319"/>
      <c r="I87" s="320"/>
      <c r="J87" s="320"/>
      <c r="K87" s="320"/>
      <c r="L87" s="321"/>
      <c r="M87" s="319"/>
      <c r="N87" s="320"/>
      <c r="O87" s="320"/>
      <c r="P87" s="320"/>
      <c r="Q87" s="321"/>
      <c r="R87" s="331"/>
      <c r="S87" s="331"/>
      <c r="T87" s="331"/>
      <c r="U87" s="331"/>
      <c r="V87" s="305"/>
      <c r="W87" s="305"/>
      <c r="X87" s="305"/>
      <c r="Y87" s="305"/>
      <c r="Z87" s="305"/>
      <c r="AA87" s="305"/>
      <c r="AB87" s="305"/>
      <c r="AC87" s="305"/>
      <c r="AD87" s="304" t="str">
        <f t="shared" si="11"/>
        <v/>
      </c>
      <c r="AE87" s="304"/>
      <c r="AF87" s="304"/>
      <c r="AG87" s="303"/>
      <c r="AH87" s="303"/>
      <c r="AI87" s="303"/>
      <c r="AJ87" s="303"/>
      <c r="AK87" s="303"/>
      <c r="AL87" s="306"/>
      <c r="AM87" s="307"/>
      <c r="AN87" s="308"/>
      <c r="AO87" s="302" t="str">
        <f t="shared" si="12"/>
        <v/>
      </c>
      <c r="AP87" s="302"/>
      <c r="AQ87" s="302"/>
      <c r="AR87" s="302" t="str">
        <f t="shared" si="13"/>
        <v/>
      </c>
      <c r="AS87" s="302"/>
      <c r="AT87" s="302"/>
      <c r="AU87" s="302" t="str">
        <f t="shared" si="14"/>
        <v/>
      </c>
      <c r="AV87" s="302"/>
      <c r="AW87" s="302"/>
      <c r="AX87" s="302" t="str">
        <f t="shared" si="15"/>
        <v/>
      </c>
      <c r="AY87" s="302"/>
      <c r="AZ87" s="302"/>
      <c r="BA87" s="302" t="str">
        <f t="shared" si="16"/>
        <v/>
      </c>
      <c r="BB87" s="302"/>
      <c r="BC87" s="302"/>
      <c r="BD87" s="294"/>
      <c r="BE87" s="295"/>
      <c r="BF87" s="295"/>
      <c r="BG87" s="296"/>
      <c r="BK87" s="23"/>
      <c r="BL87" s="23"/>
      <c r="BM87" s="23"/>
      <c r="BN87" s="23"/>
      <c r="BO87" s="23"/>
      <c r="BP87" s="23"/>
      <c r="BQ87" s="23"/>
      <c r="BR87" s="23"/>
      <c r="BS87" s="23"/>
      <c r="BT87" s="23"/>
      <c r="BU87" s="23"/>
      <c r="BV87" s="23"/>
      <c r="BW87" s="23"/>
      <c r="BX87" s="23"/>
      <c r="BY87" s="23"/>
      <c r="BZ87" s="23"/>
      <c r="CA87" s="23"/>
      <c r="CB87" s="23"/>
      <c r="CE87" s="54">
        <v>16</v>
      </c>
      <c r="CF87" s="63" t="str">
        <f t="shared" si="17"/>
        <v/>
      </c>
      <c r="CG87" s="54" t="str">
        <f t="shared" si="18"/>
        <v/>
      </c>
      <c r="CH87" s="63" t="str">
        <f t="shared" si="19"/>
        <v/>
      </c>
      <c r="CI87" s="64" t="str">
        <f t="shared" si="20"/>
        <v/>
      </c>
      <c r="CJ87" s="54" t="str">
        <f t="shared" si="21"/>
        <v/>
      </c>
      <c r="CK87" s="54" t="str">
        <f t="shared" si="22"/>
        <v/>
      </c>
      <c r="CL87" s="54" t="str">
        <f t="shared" si="23"/>
        <v/>
      </c>
      <c r="CM87" s="54" t="str">
        <f t="shared" si="24"/>
        <v/>
      </c>
      <c r="CN87" s="54" t="str">
        <f t="shared" si="25"/>
        <v/>
      </c>
      <c r="CO87" s="54" t="str">
        <f t="shared" si="26"/>
        <v/>
      </c>
      <c r="CP87" s="54" t="str">
        <f t="shared" si="27"/>
        <v/>
      </c>
      <c r="CQ87" s="54" t="str">
        <f t="shared" si="28"/>
        <v/>
      </c>
      <c r="CR87" s="54" t="str">
        <f t="shared" si="29"/>
        <v/>
      </c>
      <c r="CS87" s="54" t="str">
        <f t="shared" si="30"/>
        <v/>
      </c>
      <c r="CT87" s="54" t="str">
        <f t="shared" si="31"/>
        <v/>
      </c>
      <c r="CV87" s="65" t="s">
        <v>30</v>
      </c>
      <c r="CW87" s="65">
        <f t="shared" si="2"/>
        <v>0</v>
      </c>
      <c r="CX87" s="22">
        <f t="shared" si="32"/>
        <v>0</v>
      </c>
      <c r="CY87" s="22">
        <f t="shared" si="3"/>
        <v>0</v>
      </c>
      <c r="CZ87" s="22">
        <f t="shared" si="4"/>
        <v>0</v>
      </c>
      <c r="DA87" s="22">
        <f t="shared" si="5"/>
        <v>0</v>
      </c>
      <c r="DB87" s="22">
        <f t="shared" si="6"/>
        <v>0</v>
      </c>
      <c r="DC87" s="22">
        <f t="shared" si="7"/>
        <v>0</v>
      </c>
      <c r="DD87" s="22">
        <f t="shared" si="8"/>
        <v>0</v>
      </c>
      <c r="DE87" s="22">
        <f t="shared" si="9"/>
        <v>0</v>
      </c>
      <c r="DF87" s="22">
        <f t="shared" si="10"/>
        <v>0</v>
      </c>
      <c r="DG87" s="54"/>
      <c r="DH87" s="54"/>
      <c r="DI87" s="54"/>
      <c r="DT87" s="38"/>
      <c r="DU87" s="38"/>
      <c r="DV87" s="38"/>
      <c r="DW87" s="38"/>
      <c r="DX87" s="38"/>
    </row>
    <row r="88" spans="6:128" ht="19.5" customHeight="1">
      <c r="F88" s="329">
        <v>17</v>
      </c>
      <c r="G88" s="329"/>
      <c r="H88" s="319"/>
      <c r="I88" s="320"/>
      <c r="J88" s="320"/>
      <c r="K88" s="320"/>
      <c r="L88" s="321"/>
      <c r="M88" s="319"/>
      <c r="N88" s="320"/>
      <c r="O88" s="320"/>
      <c r="P88" s="320"/>
      <c r="Q88" s="321"/>
      <c r="R88" s="331"/>
      <c r="S88" s="331"/>
      <c r="T88" s="331"/>
      <c r="U88" s="331"/>
      <c r="V88" s="305"/>
      <c r="W88" s="305"/>
      <c r="X88" s="305"/>
      <c r="Y88" s="305"/>
      <c r="Z88" s="305"/>
      <c r="AA88" s="305"/>
      <c r="AB88" s="305"/>
      <c r="AC88" s="305"/>
      <c r="AD88" s="304" t="str">
        <f t="shared" si="11"/>
        <v/>
      </c>
      <c r="AE88" s="304"/>
      <c r="AF88" s="304"/>
      <c r="AG88" s="303"/>
      <c r="AH88" s="303"/>
      <c r="AI88" s="303"/>
      <c r="AJ88" s="303"/>
      <c r="AK88" s="303"/>
      <c r="AL88" s="306"/>
      <c r="AM88" s="307"/>
      <c r="AN88" s="308"/>
      <c r="AO88" s="302" t="str">
        <f t="shared" si="12"/>
        <v/>
      </c>
      <c r="AP88" s="302"/>
      <c r="AQ88" s="302"/>
      <c r="AR88" s="302" t="str">
        <f t="shared" si="13"/>
        <v/>
      </c>
      <c r="AS88" s="302"/>
      <c r="AT88" s="302"/>
      <c r="AU88" s="302" t="str">
        <f t="shared" si="14"/>
        <v/>
      </c>
      <c r="AV88" s="302"/>
      <c r="AW88" s="302"/>
      <c r="AX88" s="302" t="str">
        <f t="shared" si="15"/>
        <v/>
      </c>
      <c r="AY88" s="302"/>
      <c r="AZ88" s="302"/>
      <c r="BA88" s="302" t="str">
        <f t="shared" si="16"/>
        <v/>
      </c>
      <c r="BB88" s="302"/>
      <c r="BC88" s="302"/>
      <c r="BD88" s="294"/>
      <c r="BE88" s="295"/>
      <c r="BF88" s="295"/>
      <c r="BG88" s="296"/>
      <c r="BK88" s="23"/>
      <c r="BL88" s="23"/>
      <c r="BM88" s="23"/>
      <c r="BN88" s="23"/>
      <c r="BO88" s="23"/>
      <c r="BP88" s="23"/>
      <c r="BQ88" s="23"/>
      <c r="BR88" s="23"/>
      <c r="BS88" s="23"/>
      <c r="BT88" s="23"/>
      <c r="BU88" s="23"/>
      <c r="BV88" s="23"/>
      <c r="BW88" s="23"/>
      <c r="BX88" s="23"/>
      <c r="BY88" s="23"/>
      <c r="BZ88" s="23"/>
      <c r="CA88" s="23"/>
      <c r="CB88" s="23"/>
      <c r="CE88" s="54">
        <v>17</v>
      </c>
      <c r="CF88" s="63" t="str">
        <f t="shared" si="17"/>
        <v/>
      </c>
      <c r="CG88" s="54" t="str">
        <f t="shared" si="18"/>
        <v/>
      </c>
      <c r="CH88" s="63" t="str">
        <f t="shared" si="19"/>
        <v/>
      </c>
      <c r="CI88" s="64" t="str">
        <f t="shared" si="20"/>
        <v/>
      </c>
      <c r="CJ88" s="54" t="str">
        <f t="shared" si="21"/>
        <v/>
      </c>
      <c r="CK88" s="54" t="str">
        <f t="shared" si="22"/>
        <v/>
      </c>
      <c r="CL88" s="54" t="str">
        <f t="shared" si="23"/>
        <v/>
      </c>
      <c r="CM88" s="54" t="str">
        <f t="shared" si="24"/>
        <v/>
      </c>
      <c r="CN88" s="54" t="str">
        <f t="shared" si="25"/>
        <v/>
      </c>
      <c r="CO88" s="54" t="str">
        <f t="shared" si="26"/>
        <v/>
      </c>
      <c r="CP88" s="54" t="str">
        <f t="shared" si="27"/>
        <v/>
      </c>
      <c r="CQ88" s="54" t="str">
        <f t="shared" si="28"/>
        <v/>
      </c>
      <c r="CR88" s="54" t="str">
        <f t="shared" si="29"/>
        <v/>
      </c>
      <c r="CS88" s="54" t="str">
        <f t="shared" si="30"/>
        <v/>
      </c>
      <c r="CT88" s="54" t="str">
        <f t="shared" si="31"/>
        <v/>
      </c>
      <c r="CV88" s="65" t="s">
        <v>31</v>
      </c>
      <c r="CW88" s="65">
        <f t="shared" si="2"/>
        <v>0</v>
      </c>
      <c r="CX88" s="22">
        <f t="shared" si="32"/>
        <v>0</v>
      </c>
      <c r="CY88" s="22">
        <f t="shared" si="3"/>
        <v>0</v>
      </c>
      <c r="CZ88" s="22">
        <f t="shared" si="4"/>
        <v>0</v>
      </c>
      <c r="DA88" s="22">
        <f t="shared" si="5"/>
        <v>0</v>
      </c>
      <c r="DB88" s="22">
        <f t="shared" si="6"/>
        <v>0</v>
      </c>
      <c r="DC88" s="22">
        <f t="shared" si="7"/>
        <v>0</v>
      </c>
      <c r="DD88" s="22">
        <f t="shared" si="8"/>
        <v>0</v>
      </c>
      <c r="DE88" s="22">
        <f t="shared" si="9"/>
        <v>0</v>
      </c>
      <c r="DF88" s="22">
        <f t="shared" si="10"/>
        <v>0</v>
      </c>
      <c r="DG88" s="54"/>
      <c r="DH88" s="54"/>
      <c r="DI88" s="54"/>
      <c r="DT88" s="38"/>
      <c r="DU88" s="38"/>
      <c r="DV88" s="38"/>
      <c r="DW88" s="38"/>
      <c r="DX88" s="38"/>
    </row>
    <row r="89" spans="6:128" ht="19.5" customHeight="1">
      <c r="F89" s="329">
        <v>18</v>
      </c>
      <c r="G89" s="329"/>
      <c r="H89" s="319"/>
      <c r="I89" s="320"/>
      <c r="J89" s="320"/>
      <c r="K89" s="320"/>
      <c r="L89" s="321"/>
      <c r="M89" s="319"/>
      <c r="N89" s="320"/>
      <c r="O89" s="320"/>
      <c r="P89" s="320"/>
      <c r="Q89" s="321"/>
      <c r="R89" s="331"/>
      <c r="S89" s="331"/>
      <c r="T89" s="331"/>
      <c r="U89" s="331"/>
      <c r="V89" s="305"/>
      <c r="W89" s="305"/>
      <c r="X89" s="305"/>
      <c r="Y89" s="305"/>
      <c r="Z89" s="305"/>
      <c r="AA89" s="305"/>
      <c r="AB89" s="305"/>
      <c r="AC89" s="305"/>
      <c r="AD89" s="304" t="str">
        <f t="shared" si="11"/>
        <v/>
      </c>
      <c r="AE89" s="304"/>
      <c r="AF89" s="304"/>
      <c r="AG89" s="303"/>
      <c r="AH89" s="303"/>
      <c r="AI89" s="303"/>
      <c r="AJ89" s="303"/>
      <c r="AK89" s="303"/>
      <c r="AL89" s="306"/>
      <c r="AM89" s="307"/>
      <c r="AN89" s="308"/>
      <c r="AO89" s="302" t="str">
        <f t="shared" si="12"/>
        <v/>
      </c>
      <c r="AP89" s="302"/>
      <c r="AQ89" s="302"/>
      <c r="AR89" s="302" t="str">
        <f t="shared" si="13"/>
        <v/>
      </c>
      <c r="AS89" s="302"/>
      <c r="AT89" s="302"/>
      <c r="AU89" s="302" t="str">
        <f t="shared" si="14"/>
        <v/>
      </c>
      <c r="AV89" s="302"/>
      <c r="AW89" s="302"/>
      <c r="AX89" s="302" t="str">
        <f t="shared" si="15"/>
        <v/>
      </c>
      <c r="AY89" s="302"/>
      <c r="AZ89" s="302"/>
      <c r="BA89" s="302" t="str">
        <f t="shared" si="16"/>
        <v/>
      </c>
      <c r="BB89" s="302"/>
      <c r="BC89" s="302"/>
      <c r="BD89" s="294"/>
      <c r="BE89" s="295"/>
      <c r="BF89" s="295"/>
      <c r="BG89" s="296"/>
      <c r="BK89" s="23"/>
      <c r="BL89" s="23"/>
      <c r="BM89" s="23"/>
      <c r="BN89" s="23"/>
      <c r="BO89" s="23"/>
      <c r="BP89" s="23"/>
      <c r="BQ89" s="23"/>
      <c r="BR89" s="23"/>
      <c r="BS89" s="23"/>
      <c r="BT89" s="23"/>
      <c r="BU89" s="23"/>
      <c r="BV89" s="23"/>
      <c r="BW89" s="23"/>
      <c r="BX89" s="23"/>
      <c r="BY89" s="23"/>
      <c r="BZ89" s="23"/>
      <c r="CA89" s="23"/>
      <c r="CB89" s="23"/>
      <c r="CE89" s="54">
        <v>18</v>
      </c>
      <c r="CF89" s="63" t="str">
        <f t="shared" si="17"/>
        <v/>
      </c>
      <c r="CG89" s="54" t="str">
        <f t="shared" si="18"/>
        <v/>
      </c>
      <c r="CH89" s="63" t="str">
        <f t="shared" si="19"/>
        <v/>
      </c>
      <c r="CI89" s="64" t="str">
        <f t="shared" si="20"/>
        <v/>
      </c>
      <c r="CJ89" s="54" t="str">
        <f t="shared" si="21"/>
        <v/>
      </c>
      <c r="CK89" s="54" t="str">
        <f t="shared" si="22"/>
        <v/>
      </c>
      <c r="CL89" s="54" t="str">
        <f t="shared" si="23"/>
        <v/>
      </c>
      <c r="CM89" s="54" t="str">
        <f t="shared" si="24"/>
        <v/>
      </c>
      <c r="CN89" s="54" t="str">
        <f t="shared" si="25"/>
        <v/>
      </c>
      <c r="CO89" s="54" t="str">
        <f t="shared" si="26"/>
        <v/>
      </c>
      <c r="CP89" s="54" t="str">
        <f t="shared" si="27"/>
        <v/>
      </c>
      <c r="CQ89" s="54" t="str">
        <f t="shared" si="28"/>
        <v/>
      </c>
      <c r="CR89" s="54" t="str">
        <f t="shared" si="29"/>
        <v/>
      </c>
      <c r="CS89" s="54" t="str">
        <f t="shared" si="30"/>
        <v/>
      </c>
      <c r="CT89" s="54" t="str">
        <f t="shared" si="31"/>
        <v/>
      </c>
      <c r="CV89" s="65" t="s">
        <v>32</v>
      </c>
      <c r="CW89" s="65">
        <f t="shared" si="2"/>
        <v>0</v>
      </c>
      <c r="CX89" s="22">
        <f t="shared" si="32"/>
        <v>0</v>
      </c>
      <c r="CY89" s="22">
        <f t="shared" si="3"/>
        <v>0</v>
      </c>
      <c r="CZ89" s="22">
        <f t="shared" si="4"/>
        <v>0</v>
      </c>
      <c r="DA89" s="22">
        <f t="shared" si="5"/>
        <v>0</v>
      </c>
      <c r="DB89" s="22">
        <f t="shared" si="6"/>
        <v>0</v>
      </c>
      <c r="DC89" s="22">
        <f t="shared" si="7"/>
        <v>0</v>
      </c>
      <c r="DD89" s="22">
        <f t="shared" si="8"/>
        <v>0</v>
      </c>
      <c r="DE89" s="22">
        <f t="shared" si="9"/>
        <v>0</v>
      </c>
      <c r="DF89" s="22">
        <f t="shared" si="10"/>
        <v>0</v>
      </c>
      <c r="DG89" s="54"/>
      <c r="DH89" s="54"/>
      <c r="DI89" s="54"/>
      <c r="DT89" s="38"/>
      <c r="DU89" s="38"/>
      <c r="DV89" s="38"/>
      <c r="DW89" s="38"/>
      <c r="DX89" s="38"/>
    </row>
    <row r="90" spans="6:128" ht="19.5" customHeight="1">
      <c r="F90" s="329">
        <v>19</v>
      </c>
      <c r="G90" s="329"/>
      <c r="H90" s="319"/>
      <c r="I90" s="320"/>
      <c r="J90" s="320"/>
      <c r="K90" s="320"/>
      <c r="L90" s="321"/>
      <c r="M90" s="319"/>
      <c r="N90" s="320"/>
      <c r="O90" s="320"/>
      <c r="P90" s="320"/>
      <c r="Q90" s="321"/>
      <c r="R90" s="331"/>
      <c r="S90" s="331"/>
      <c r="T90" s="331"/>
      <c r="U90" s="331"/>
      <c r="V90" s="305"/>
      <c r="W90" s="305"/>
      <c r="X90" s="305"/>
      <c r="Y90" s="305"/>
      <c r="Z90" s="305"/>
      <c r="AA90" s="305"/>
      <c r="AB90" s="305"/>
      <c r="AC90" s="305"/>
      <c r="AD90" s="304" t="str">
        <f t="shared" si="11"/>
        <v/>
      </c>
      <c r="AE90" s="304"/>
      <c r="AF90" s="304"/>
      <c r="AG90" s="303"/>
      <c r="AH90" s="303"/>
      <c r="AI90" s="303"/>
      <c r="AJ90" s="303"/>
      <c r="AK90" s="303"/>
      <c r="AL90" s="306"/>
      <c r="AM90" s="307"/>
      <c r="AN90" s="308"/>
      <c r="AO90" s="302" t="str">
        <f t="shared" si="12"/>
        <v/>
      </c>
      <c r="AP90" s="302"/>
      <c r="AQ90" s="302"/>
      <c r="AR90" s="302" t="str">
        <f t="shared" si="13"/>
        <v/>
      </c>
      <c r="AS90" s="302"/>
      <c r="AT90" s="302"/>
      <c r="AU90" s="302" t="str">
        <f t="shared" si="14"/>
        <v/>
      </c>
      <c r="AV90" s="302"/>
      <c r="AW90" s="302"/>
      <c r="AX90" s="302" t="str">
        <f t="shared" si="15"/>
        <v/>
      </c>
      <c r="AY90" s="302"/>
      <c r="AZ90" s="302"/>
      <c r="BA90" s="302" t="str">
        <f t="shared" si="16"/>
        <v/>
      </c>
      <c r="BB90" s="302"/>
      <c r="BC90" s="302"/>
      <c r="BD90" s="294"/>
      <c r="BE90" s="295"/>
      <c r="BF90" s="295"/>
      <c r="BG90" s="296"/>
      <c r="BK90" s="23"/>
      <c r="BL90" s="23"/>
      <c r="BM90" s="23"/>
      <c r="BN90" s="23"/>
      <c r="BO90" s="23"/>
      <c r="BP90" s="23"/>
      <c r="BQ90" s="23"/>
      <c r="BR90" s="23"/>
      <c r="BS90" s="23"/>
      <c r="BT90" s="23"/>
      <c r="BU90" s="23"/>
      <c r="BV90" s="23"/>
      <c r="BW90" s="23"/>
      <c r="BX90" s="23"/>
      <c r="BY90" s="23"/>
      <c r="BZ90" s="23"/>
      <c r="CA90" s="23"/>
      <c r="CB90" s="23"/>
      <c r="CE90" s="54">
        <v>19</v>
      </c>
      <c r="CF90" s="63" t="str">
        <f t="shared" si="17"/>
        <v/>
      </c>
      <c r="CG90" s="54" t="str">
        <f t="shared" si="18"/>
        <v/>
      </c>
      <c r="CH90" s="63" t="str">
        <f t="shared" si="19"/>
        <v/>
      </c>
      <c r="CI90" s="64" t="str">
        <f t="shared" si="20"/>
        <v/>
      </c>
      <c r="CJ90" s="54" t="str">
        <f t="shared" si="21"/>
        <v/>
      </c>
      <c r="CK90" s="54" t="str">
        <f t="shared" si="22"/>
        <v/>
      </c>
      <c r="CL90" s="54" t="str">
        <f t="shared" si="23"/>
        <v/>
      </c>
      <c r="CM90" s="54" t="str">
        <f t="shared" si="24"/>
        <v/>
      </c>
      <c r="CN90" s="54" t="str">
        <f t="shared" si="25"/>
        <v/>
      </c>
      <c r="CO90" s="54" t="str">
        <f t="shared" si="26"/>
        <v/>
      </c>
      <c r="CP90" s="54" t="str">
        <f t="shared" si="27"/>
        <v/>
      </c>
      <c r="CQ90" s="54" t="str">
        <f t="shared" si="28"/>
        <v/>
      </c>
      <c r="CR90" s="54" t="str">
        <f t="shared" si="29"/>
        <v/>
      </c>
      <c r="CS90" s="54" t="str">
        <f t="shared" si="30"/>
        <v/>
      </c>
      <c r="CT90" s="54" t="str">
        <f t="shared" si="31"/>
        <v/>
      </c>
      <c r="CV90" s="65" t="s">
        <v>33</v>
      </c>
      <c r="CW90" s="65">
        <f t="shared" si="2"/>
        <v>0</v>
      </c>
      <c r="CX90" s="22">
        <f t="shared" si="32"/>
        <v>0</v>
      </c>
      <c r="CY90" s="22">
        <f t="shared" si="3"/>
        <v>0</v>
      </c>
      <c r="CZ90" s="22">
        <f t="shared" si="4"/>
        <v>0</v>
      </c>
      <c r="DA90" s="22">
        <f t="shared" si="5"/>
        <v>0</v>
      </c>
      <c r="DB90" s="22">
        <f t="shared" si="6"/>
        <v>0</v>
      </c>
      <c r="DC90" s="22">
        <f t="shared" si="7"/>
        <v>0</v>
      </c>
      <c r="DD90" s="22">
        <f t="shared" si="8"/>
        <v>0</v>
      </c>
      <c r="DE90" s="22">
        <f t="shared" si="9"/>
        <v>0</v>
      </c>
      <c r="DF90" s="22">
        <f t="shared" si="10"/>
        <v>0</v>
      </c>
      <c r="DG90" s="54"/>
      <c r="DH90" s="54"/>
      <c r="DI90" s="54"/>
      <c r="DT90" s="38"/>
      <c r="DU90" s="38"/>
      <c r="DV90" s="38"/>
      <c r="DW90" s="38"/>
      <c r="DX90" s="38"/>
    </row>
    <row r="91" spans="6:128" ht="19.5" customHeight="1">
      <c r="F91" s="329">
        <v>20</v>
      </c>
      <c r="G91" s="329"/>
      <c r="H91" s="319"/>
      <c r="I91" s="320"/>
      <c r="J91" s="320"/>
      <c r="K91" s="320"/>
      <c r="L91" s="321"/>
      <c r="M91" s="319"/>
      <c r="N91" s="320"/>
      <c r="O91" s="320"/>
      <c r="P91" s="320"/>
      <c r="Q91" s="321"/>
      <c r="R91" s="331"/>
      <c r="S91" s="331"/>
      <c r="T91" s="331"/>
      <c r="U91" s="331"/>
      <c r="V91" s="305"/>
      <c r="W91" s="305"/>
      <c r="X91" s="305"/>
      <c r="Y91" s="305"/>
      <c r="Z91" s="305"/>
      <c r="AA91" s="305"/>
      <c r="AB91" s="305"/>
      <c r="AC91" s="305"/>
      <c r="AD91" s="304" t="str">
        <f t="shared" si="11"/>
        <v/>
      </c>
      <c r="AE91" s="304"/>
      <c r="AF91" s="304"/>
      <c r="AG91" s="303"/>
      <c r="AH91" s="303"/>
      <c r="AI91" s="303"/>
      <c r="AJ91" s="303"/>
      <c r="AK91" s="303"/>
      <c r="AL91" s="306"/>
      <c r="AM91" s="307"/>
      <c r="AN91" s="308"/>
      <c r="AO91" s="302" t="str">
        <f t="shared" si="12"/>
        <v/>
      </c>
      <c r="AP91" s="302"/>
      <c r="AQ91" s="302"/>
      <c r="AR91" s="302" t="str">
        <f t="shared" si="13"/>
        <v/>
      </c>
      <c r="AS91" s="302"/>
      <c r="AT91" s="302"/>
      <c r="AU91" s="302" t="str">
        <f t="shared" si="14"/>
        <v/>
      </c>
      <c r="AV91" s="302"/>
      <c r="AW91" s="302"/>
      <c r="AX91" s="302" t="str">
        <f t="shared" si="15"/>
        <v/>
      </c>
      <c r="AY91" s="302"/>
      <c r="AZ91" s="302"/>
      <c r="BA91" s="302" t="str">
        <f t="shared" si="16"/>
        <v/>
      </c>
      <c r="BB91" s="302"/>
      <c r="BC91" s="302"/>
      <c r="BD91" s="294"/>
      <c r="BE91" s="295"/>
      <c r="BF91" s="295"/>
      <c r="BG91" s="296"/>
      <c r="BK91" s="23"/>
      <c r="BL91" s="23"/>
      <c r="BM91" s="23"/>
      <c r="BN91" s="23"/>
      <c r="BO91" s="23"/>
      <c r="BP91" s="23"/>
      <c r="BQ91" s="23"/>
      <c r="BR91" s="23"/>
      <c r="BS91" s="23"/>
      <c r="BT91" s="23"/>
      <c r="BU91" s="23"/>
      <c r="BV91" s="23"/>
      <c r="BW91" s="23"/>
      <c r="BX91" s="23"/>
      <c r="BY91" s="23"/>
      <c r="BZ91" s="23"/>
      <c r="CA91" s="23"/>
      <c r="CB91" s="23"/>
      <c r="CE91" s="54">
        <v>20</v>
      </c>
      <c r="CF91" s="63" t="str">
        <f t="shared" si="17"/>
        <v/>
      </c>
      <c r="CG91" s="54" t="str">
        <f t="shared" si="18"/>
        <v/>
      </c>
      <c r="CH91" s="63" t="str">
        <f t="shared" si="19"/>
        <v/>
      </c>
      <c r="CI91" s="64" t="str">
        <f t="shared" si="20"/>
        <v/>
      </c>
      <c r="CJ91" s="54" t="str">
        <f t="shared" si="21"/>
        <v/>
      </c>
      <c r="CK91" s="54" t="str">
        <f t="shared" si="22"/>
        <v/>
      </c>
      <c r="CL91" s="54" t="str">
        <f t="shared" si="23"/>
        <v/>
      </c>
      <c r="CM91" s="54" t="str">
        <f t="shared" si="24"/>
        <v/>
      </c>
      <c r="CN91" s="54" t="str">
        <f t="shared" si="25"/>
        <v/>
      </c>
      <c r="CO91" s="54" t="str">
        <f t="shared" si="26"/>
        <v/>
      </c>
      <c r="CP91" s="54" t="str">
        <f t="shared" si="27"/>
        <v/>
      </c>
      <c r="CQ91" s="54" t="str">
        <f t="shared" si="28"/>
        <v/>
      </c>
      <c r="CR91" s="54" t="str">
        <f t="shared" si="29"/>
        <v/>
      </c>
      <c r="CS91" s="54" t="str">
        <f t="shared" si="30"/>
        <v/>
      </c>
      <c r="CT91" s="54" t="str">
        <f t="shared" si="31"/>
        <v/>
      </c>
      <c r="CV91" s="65" t="s">
        <v>34</v>
      </c>
      <c r="CW91" s="65">
        <f t="shared" si="2"/>
        <v>0</v>
      </c>
      <c r="CX91" s="22">
        <f t="shared" si="32"/>
        <v>0</v>
      </c>
      <c r="CY91" s="22">
        <f t="shared" si="3"/>
        <v>0</v>
      </c>
      <c r="CZ91" s="22">
        <f t="shared" si="4"/>
        <v>0</v>
      </c>
      <c r="DA91" s="22">
        <f t="shared" si="5"/>
        <v>0</v>
      </c>
      <c r="DB91" s="22">
        <f t="shared" si="6"/>
        <v>0</v>
      </c>
      <c r="DC91" s="22">
        <f t="shared" si="7"/>
        <v>0</v>
      </c>
      <c r="DD91" s="22">
        <f t="shared" si="8"/>
        <v>0</v>
      </c>
      <c r="DE91" s="22">
        <f t="shared" si="9"/>
        <v>0</v>
      </c>
      <c r="DF91" s="22">
        <f t="shared" si="10"/>
        <v>0</v>
      </c>
      <c r="DG91" s="54"/>
      <c r="DH91" s="54"/>
      <c r="DI91" s="54"/>
      <c r="DT91" s="38"/>
      <c r="DU91" s="38"/>
      <c r="DV91" s="38"/>
      <c r="DW91" s="38"/>
      <c r="DX91" s="38"/>
    </row>
    <row r="92" spans="6:128" ht="19.5" customHeight="1">
      <c r="F92" s="329">
        <v>21</v>
      </c>
      <c r="G92" s="329"/>
      <c r="H92" s="319"/>
      <c r="I92" s="320"/>
      <c r="J92" s="320"/>
      <c r="K92" s="320"/>
      <c r="L92" s="321"/>
      <c r="M92" s="319"/>
      <c r="N92" s="320"/>
      <c r="O92" s="320"/>
      <c r="P92" s="320"/>
      <c r="Q92" s="321"/>
      <c r="R92" s="331"/>
      <c r="S92" s="331"/>
      <c r="T92" s="331"/>
      <c r="U92" s="331"/>
      <c r="V92" s="305"/>
      <c r="W92" s="305"/>
      <c r="X92" s="305"/>
      <c r="Y92" s="305"/>
      <c r="Z92" s="305"/>
      <c r="AA92" s="305"/>
      <c r="AB92" s="305"/>
      <c r="AC92" s="305"/>
      <c r="AD92" s="304" t="str">
        <f t="shared" si="11"/>
        <v/>
      </c>
      <c r="AE92" s="304"/>
      <c r="AF92" s="304"/>
      <c r="AG92" s="303"/>
      <c r="AH92" s="303"/>
      <c r="AI92" s="303"/>
      <c r="AJ92" s="303"/>
      <c r="AK92" s="303"/>
      <c r="AL92" s="306"/>
      <c r="AM92" s="307"/>
      <c r="AN92" s="308"/>
      <c r="AO92" s="302" t="str">
        <f t="shared" si="12"/>
        <v/>
      </c>
      <c r="AP92" s="302"/>
      <c r="AQ92" s="302"/>
      <c r="AR92" s="302" t="str">
        <f t="shared" si="13"/>
        <v/>
      </c>
      <c r="AS92" s="302"/>
      <c r="AT92" s="302"/>
      <c r="AU92" s="302" t="str">
        <f t="shared" si="14"/>
        <v/>
      </c>
      <c r="AV92" s="302"/>
      <c r="AW92" s="302"/>
      <c r="AX92" s="302" t="str">
        <f t="shared" si="15"/>
        <v/>
      </c>
      <c r="AY92" s="302"/>
      <c r="AZ92" s="302"/>
      <c r="BA92" s="302" t="str">
        <f t="shared" si="16"/>
        <v/>
      </c>
      <c r="BB92" s="302"/>
      <c r="BC92" s="302"/>
      <c r="BD92" s="294"/>
      <c r="BE92" s="295"/>
      <c r="BF92" s="295"/>
      <c r="BG92" s="296"/>
      <c r="BK92" s="23"/>
      <c r="BL92" s="23"/>
      <c r="BM92" s="23"/>
      <c r="BN92" s="23"/>
      <c r="BO92" s="23"/>
      <c r="BP92" s="23"/>
      <c r="BQ92" s="23"/>
      <c r="BR92" s="23"/>
      <c r="BS92" s="23"/>
      <c r="BT92" s="23"/>
      <c r="BU92" s="23"/>
      <c r="BV92" s="23"/>
      <c r="BW92" s="23"/>
      <c r="BX92" s="23"/>
      <c r="BY92" s="23"/>
      <c r="BZ92" s="23"/>
      <c r="CA92" s="23"/>
      <c r="CB92" s="23"/>
      <c r="CE92" s="54">
        <v>21</v>
      </c>
      <c r="CF92" s="63" t="str">
        <f t="shared" si="17"/>
        <v/>
      </c>
      <c r="CG92" s="54" t="str">
        <f t="shared" si="18"/>
        <v/>
      </c>
      <c r="CH92" s="63" t="str">
        <f t="shared" si="19"/>
        <v/>
      </c>
      <c r="CI92" s="64" t="str">
        <f t="shared" si="20"/>
        <v/>
      </c>
      <c r="CJ92" s="54" t="str">
        <f t="shared" si="21"/>
        <v/>
      </c>
      <c r="CK92" s="54" t="str">
        <f t="shared" si="22"/>
        <v/>
      </c>
      <c r="CL92" s="54" t="str">
        <f t="shared" si="23"/>
        <v/>
      </c>
      <c r="CM92" s="54" t="str">
        <f t="shared" si="24"/>
        <v/>
      </c>
      <c r="CN92" s="54" t="str">
        <f t="shared" si="25"/>
        <v/>
      </c>
      <c r="CO92" s="54" t="str">
        <f t="shared" si="26"/>
        <v/>
      </c>
      <c r="CP92" s="54" t="str">
        <f t="shared" si="27"/>
        <v/>
      </c>
      <c r="CQ92" s="54" t="str">
        <f t="shared" si="28"/>
        <v/>
      </c>
      <c r="CR92" s="54" t="str">
        <f t="shared" si="29"/>
        <v/>
      </c>
      <c r="CS92" s="54" t="str">
        <f t="shared" si="30"/>
        <v/>
      </c>
      <c r="CT92" s="54" t="str">
        <f t="shared" si="31"/>
        <v/>
      </c>
      <c r="CV92" s="65" t="s">
        <v>35</v>
      </c>
      <c r="CW92" s="65">
        <f t="shared" si="2"/>
        <v>0</v>
      </c>
      <c r="CX92" s="22">
        <f t="shared" si="32"/>
        <v>0</v>
      </c>
      <c r="CY92" s="22">
        <f t="shared" si="3"/>
        <v>0</v>
      </c>
      <c r="CZ92" s="22">
        <f t="shared" si="4"/>
        <v>0</v>
      </c>
      <c r="DA92" s="22">
        <f t="shared" si="5"/>
        <v>0</v>
      </c>
      <c r="DB92" s="22">
        <f t="shared" si="6"/>
        <v>0</v>
      </c>
      <c r="DC92" s="22">
        <f t="shared" si="7"/>
        <v>0</v>
      </c>
      <c r="DD92" s="22">
        <f t="shared" si="8"/>
        <v>0</v>
      </c>
      <c r="DE92" s="22">
        <f t="shared" si="9"/>
        <v>0</v>
      </c>
      <c r="DF92" s="22">
        <f t="shared" si="10"/>
        <v>0</v>
      </c>
      <c r="DG92" s="54"/>
      <c r="DH92" s="54"/>
      <c r="DI92" s="54"/>
      <c r="DT92" s="38"/>
      <c r="DU92" s="38"/>
      <c r="DV92" s="38"/>
      <c r="DW92" s="38"/>
      <c r="DX92" s="38"/>
    </row>
    <row r="93" spans="6:128" ht="19.5" customHeight="1">
      <c r="F93" s="329">
        <v>22</v>
      </c>
      <c r="G93" s="329"/>
      <c r="H93" s="319"/>
      <c r="I93" s="320"/>
      <c r="J93" s="320"/>
      <c r="K93" s="320"/>
      <c r="L93" s="321"/>
      <c r="M93" s="319"/>
      <c r="N93" s="320"/>
      <c r="O93" s="320"/>
      <c r="P93" s="320"/>
      <c r="Q93" s="321"/>
      <c r="R93" s="331"/>
      <c r="S93" s="331"/>
      <c r="T93" s="331"/>
      <c r="U93" s="331"/>
      <c r="V93" s="305"/>
      <c r="W93" s="305"/>
      <c r="X93" s="305"/>
      <c r="Y93" s="305"/>
      <c r="Z93" s="305"/>
      <c r="AA93" s="305"/>
      <c r="AB93" s="305"/>
      <c r="AC93" s="305"/>
      <c r="AD93" s="304" t="str">
        <f t="shared" si="11"/>
        <v/>
      </c>
      <c r="AE93" s="304"/>
      <c r="AF93" s="304"/>
      <c r="AG93" s="303"/>
      <c r="AH93" s="303"/>
      <c r="AI93" s="303"/>
      <c r="AJ93" s="303"/>
      <c r="AK93" s="303"/>
      <c r="AL93" s="306"/>
      <c r="AM93" s="307"/>
      <c r="AN93" s="308"/>
      <c r="AO93" s="302" t="str">
        <f t="shared" si="12"/>
        <v/>
      </c>
      <c r="AP93" s="302"/>
      <c r="AQ93" s="302"/>
      <c r="AR93" s="302" t="str">
        <f t="shared" si="13"/>
        <v/>
      </c>
      <c r="AS93" s="302"/>
      <c r="AT93" s="302"/>
      <c r="AU93" s="302" t="str">
        <f t="shared" si="14"/>
        <v/>
      </c>
      <c r="AV93" s="302"/>
      <c r="AW93" s="302"/>
      <c r="AX93" s="302" t="str">
        <f t="shared" si="15"/>
        <v/>
      </c>
      <c r="AY93" s="302"/>
      <c r="AZ93" s="302"/>
      <c r="BA93" s="302" t="str">
        <f t="shared" si="16"/>
        <v/>
      </c>
      <c r="BB93" s="302"/>
      <c r="BC93" s="302"/>
      <c r="BD93" s="294"/>
      <c r="BE93" s="295"/>
      <c r="BF93" s="295"/>
      <c r="BG93" s="296"/>
      <c r="BK93" s="23"/>
      <c r="BL93" s="23"/>
      <c r="BM93" s="23"/>
      <c r="BN93" s="23"/>
      <c r="BO93" s="23"/>
      <c r="BP93" s="23"/>
      <c r="BQ93" s="23"/>
      <c r="BR93" s="23"/>
      <c r="BS93" s="23"/>
      <c r="BT93" s="23"/>
      <c r="BU93" s="23"/>
      <c r="BV93" s="23"/>
      <c r="BW93" s="23"/>
      <c r="BX93" s="23"/>
      <c r="BY93" s="23"/>
      <c r="BZ93" s="23"/>
      <c r="CA93" s="23"/>
      <c r="CB93" s="23"/>
      <c r="CE93" s="54">
        <v>22</v>
      </c>
      <c r="CF93" s="63" t="str">
        <f t="shared" si="17"/>
        <v/>
      </c>
      <c r="CG93" s="54" t="str">
        <f t="shared" si="18"/>
        <v/>
      </c>
      <c r="CH93" s="63" t="str">
        <f t="shared" si="19"/>
        <v/>
      </c>
      <c r="CI93" s="64" t="str">
        <f t="shared" si="20"/>
        <v/>
      </c>
      <c r="CJ93" s="54" t="str">
        <f t="shared" si="21"/>
        <v/>
      </c>
      <c r="CK93" s="54" t="str">
        <f t="shared" si="22"/>
        <v/>
      </c>
      <c r="CL93" s="54" t="str">
        <f t="shared" si="23"/>
        <v/>
      </c>
      <c r="CM93" s="54" t="str">
        <f t="shared" si="24"/>
        <v/>
      </c>
      <c r="CN93" s="54" t="str">
        <f t="shared" si="25"/>
        <v/>
      </c>
      <c r="CO93" s="54" t="str">
        <f t="shared" si="26"/>
        <v/>
      </c>
      <c r="CP93" s="54" t="str">
        <f t="shared" si="27"/>
        <v/>
      </c>
      <c r="CQ93" s="54" t="str">
        <f t="shared" si="28"/>
        <v/>
      </c>
      <c r="CR93" s="54" t="str">
        <f t="shared" si="29"/>
        <v/>
      </c>
      <c r="CS93" s="54" t="str">
        <f t="shared" si="30"/>
        <v/>
      </c>
      <c r="CT93" s="54" t="str">
        <f t="shared" si="31"/>
        <v/>
      </c>
      <c r="CV93" s="65" t="s">
        <v>36</v>
      </c>
      <c r="CW93" s="65">
        <f t="shared" si="2"/>
        <v>0</v>
      </c>
      <c r="CX93" s="22">
        <f t="shared" si="32"/>
        <v>0</v>
      </c>
      <c r="CY93" s="22">
        <f t="shared" si="3"/>
        <v>0</v>
      </c>
      <c r="CZ93" s="22">
        <f t="shared" si="4"/>
        <v>0</v>
      </c>
      <c r="DA93" s="22">
        <f t="shared" si="5"/>
        <v>0</v>
      </c>
      <c r="DB93" s="22">
        <f t="shared" si="6"/>
        <v>0</v>
      </c>
      <c r="DC93" s="22">
        <f t="shared" si="7"/>
        <v>0</v>
      </c>
      <c r="DD93" s="22">
        <f t="shared" si="8"/>
        <v>0</v>
      </c>
      <c r="DE93" s="22">
        <f t="shared" si="9"/>
        <v>0</v>
      </c>
      <c r="DF93" s="22">
        <f t="shared" si="10"/>
        <v>0</v>
      </c>
      <c r="DG93" s="54"/>
      <c r="DH93" s="54"/>
      <c r="DI93" s="54"/>
      <c r="DT93" s="38"/>
      <c r="DU93" s="38"/>
      <c r="DV93" s="38"/>
      <c r="DW93" s="38"/>
      <c r="DX93" s="38"/>
    </row>
    <row r="94" spans="6:128" ht="19.5" customHeight="1">
      <c r="F94" s="329">
        <v>23</v>
      </c>
      <c r="G94" s="329"/>
      <c r="H94" s="319"/>
      <c r="I94" s="320"/>
      <c r="J94" s="320"/>
      <c r="K94" s="320"/>
      <c r="L94" s="321"/>
      <c r="M94" s="319"/>
      <c r="N94" s="320"/>
      <c r="O94" s="320"/>
      <c r="P94" s="320"/>
      <c r="Q94" s="321"/>
      <c r="R94" s="331"/>
      <c r="S94" s="331"/>
      <c r="T94" s="331"/>
      <c r="U94" s="331"/>
      <c r="V94" s="305"/>
      <c r="W94" s="305"/>
      <c r="X94" s="305"/>
      <c r="Y94" s="305"/>
      <c r="Z94" s="305"/>
      <c r="AA94" s="305"/>
      <c r="AB94" s="305"/>
      <c r="AC94" s="305"/>
      <c r="AD94" s="304" t="str">
        <f t="shared" si="11"/>
        <v/>
      </c>
      <c r="AE94" s="304"/>
      <c r="AF94" s="304"/>
      <c r="AG94" s="303"/>
      <c r="AH94" s="303"/>
      <c r="AI94" s="303"/>
      <c r="AJ94" s="303"/>
      <c r="AK94" s="303"/>
      <c r="AL94" s="306"/>
      <c r="AM94" s="307"/>
      <c r="AN94" s="308"/>
      <c r="AO94" s="302" t="str">
        <f t="shared" si="12"/>
        <v/>
      </c>
      <c r="AP94" s="302"/>
      <c r="AQ94" s="302"/>
      <c r="AR94" s="302" t="str">
        <f t="shared" si="13"/>
        <v/>
      </c>
      <c r="AS94" s="302"/>
      <c r="AT94" s="302"/>
      <c r="AU94" s="302" t="str">
        <f t="shared" si="14"/>
        <v/>
      </c>
      <c r="AV94" s="302"/>
      <c r="AW94" s="302"/>
      <c r="AX94" s="302" t="str">
        <f t="shared" si="15"/>
        <v/>
      </c>
      <c r="AY94" s="302"/>
      <c r="AZ94" s="302"/>
      <c r="BA94" s="302" t="str">
        <f t="shared" si="16"/>
        <v/>
      </c>
      <c r="BB94" s="302"/>
      <c r="BC94" s="302"/>
      <c r="BD94" s="294"/>
      <c r="BE94" s="295"/>
      <c r="BF94" s="295"/>
      <c r="BG94" s="296"/>
      <c r="BK94" s="24"/>
      <c r="BL94" s="24"/>
      <c r="BM94" s="24"/>
      <c r="BN94" s="24"/>
      <c r="BO94" s="24"/>
      <c r="BP94" s="24"/>
      <c r="BQ94" s="24"/>
      <c r="BR94" s="24"/>
      <c r="BS94" s="24"/>
      <c r="BT94" s="24"/>
      <c r="BU94" s="24"/>
      <c r="BV94" s="24"/>
      <c r="BW94" s="24"/>
      <c r="BX94" s="24"/>
      <c r="BY94" s="24"/>
      <c r="BZ94" s="24"/>
      <c r="CA94" s="24"/>
      <c r="CB94" s="24"/>
      <c r="CE94" s="54">
        <v>23</v>
      </c>
      <c r="CF94" s="63" t="str">
        <f t="shared" si="17"/>
        <v/>
      </c>
      <c r="CG94" s="54" t="str">
        <f t="shared" si="18"/>
        <v/>
      </c>
      <c r="CH94" s="63" t="str">
        <f t="shared" si="19"/>
        <v/>
      </c>
      <c r="CI94" s="64" t="str">
        <f t="shared" si="20"/>
        <v/>
      </c>
      <c r="CJ94" s="54" t="str">
        <f t="shared" si="21"/>
        <v/>
      </c>
      <c r="CK94" s="54" t="str">
        <f t="shared" si="22"/>
        <v/>
      </c>
      <c r="CL94" s="54" t="str">
        <f t="shared" si="23"/>
        <v/>
      </c>
      <c r="CM94" s="54" t="str">
        <f t="shared" si="24"/>
        <v/>
      </c>
      <c r="CN94" s="54" t="str">
        <f t="shared" si="25"/>
        <v/>
      </c>
      <c r="CO94" s="54" t="str">
        <f t="shared" si="26"/>
        <v/>
      </c>
      <c r="CP94" s="54" t="str">
        <f t="shared" si="27"/>
        <v/>
      </c>
      <c r="CQ94" s="54" t="str">
        <f t="shared" si="28"/>
        <v/>
      </c>
      <c r="CR94" s="54" t="str">
        <f t="shared" si="29"/>
        <v/>
      </c>
      <c r="CS94" s="54" t="str">
        <f t="shared" si="30"/>
        <v/>
      </c>
      <c r="CT94" s="54" t="str">
        <f t="shared" si="31"/>
        <v/>
      </c>
      <c r="CV94" s="65" t="s">
        <v>37</v>
      </c>
      <c r="CW94" s="65">
        <f t="shared" si="2"/>
        <v>0</v>
      </c>
      <c r="CX94" s="22">
        <f t="shared" si="32"/>
        <v>0</v>
      </c>
      <c r="CY94" s="22">
        <f t="shared" si="3"/>
        <v>0</v>
      </c>
      <c r="CZ94" s="22">
        <f t="shared" si="4"/>
        <v>0</v>
      </c>
      <c r="DA94" s="22">
        <f t="shared" si="5"/>
        <v>0</v>
      </c>
      <c r="DB94" s="22">
        <f t="shared" si="6"/>
        <v>0</v>
      </c>
      <c r="DC94" s="22">
        <f t="shared" si="7"/>
        <v>0</v>
      </c>
      <c r="DD94" s="22">
        <f t="shared" si="8"/>
        <v>0</v>
      </c>
      <c r="DE94" s="22">
        <f t="shared" si="9"/>
        <v>0</v>
      </c>
      <c r="DF94" s="22">
        <f t="shared" si="10"/>
        <v>0</v>
      </c>
      <c r="DG94" s="54"/>
      <c r="DH94" s="54"/>
      <c r="DI94" s="54"/>
      <c r="DT94" s="38"/>
      <c r="DU94" s="38"/>
      <c r="DV94" s="38"/>
      <c r="DW94" s="38"/>
      <c r="DX94" s="38"/>
    </row>
    <row r="95" spans="6:128" ht="19.5" customHeight="1">
      <c r="F95" s="329">
        <v>24</v>
      </c>
      <c r="G95" s="329"/>
      <c r="H95" s="319"/>
      <c r="I95" s="320"/>
      <c r="J95" s="320"/>
      <c r="K95" s="320"/>
      <c r="L95" s="321"/>
      <c r="M95" s="319"/>
      <c r="N95" s="320"/>
      <c r="O95" s="320"/>
      <c r="P95" s="320"/>
      <c r="Q95" s="321"/>
      <c r="R95" s="331"/>
      <c r="S95" s="331"/>
      <c r="T95" s="331"/>
      <c r="U95" s="331"/>
      <c r="V95" s="305"/>
      <c r="W95" s="305"/>
      <c r="X95" s="305"/>
      <c r="Y95" s="305"/>
      <c r="Z95" s="305"/>
      <c r="AA95" s="305"/>
      <c r="AB95" s="305"/>
      <c r="AC95" s="305"/>
      <c r="AD95" s="304" t="str">
        <f t="shared" si="11"/>
        <v/>
      </c>
      <c r="AE95" s="304"/>
      <c r="AF95" s="304"/>
      <c r="AG95" s="303"/>
      <c r="AH95" s="303"/>
      <c r="AI95" s="303"/>
      <c r="AJ95" s="303"/>
      <c r="AK95" s="303"/>
      <c r="AL95" s="306"/>
      <c r="AM95" s="307"/>
      <c r="AN95" s="308"/>
      <c r="AO95" s="302" t="str">
        <f t="shared" si="12"/>
        <v/>
      </c>
      <c r="AP95" s="302"/>
      <c r="AQ95" s="302"/>
      <c r="AR95" s="302" t="str">
        <f t="shared" si="13"/>
        <v/>
      </c>
      <c r="AS95" s="302"/>
      <c r="AT95" s="302"/>
      <c r="AU95" s="302" t="str">
        <f t="shared" si="14"/>
        <v/>
      </c>
      <c r="AV95" s="302"/>
      <c r="AW95" s="302"/>
      <c r="AX95" s="302" t="str">
        <f t="shared" si="15"/>
        <v/>
      </c>
      <c r="AY95" s="302"/>
      <c r="AZ95" s="302"/>
      <c r="BA95" s="302" t="str">
        <f t="shared" si="16"/>
        <v/>
      </c>
      <c r="BB95" s="302"/>
      <c r="BC95" s="302"/>
      <c r="BD95" s="294"/>
      <c r="BE95" s="295"/>
      <c r="BF95" s="295"/>
      <c r="BG95" s="296"/>
      <c r="BK95" s="23"/>
      <c r="BL95" s="23"/>
      <c r="BM95" s="23"/>
      <c r="BN95" s="23"/>
      <c r="BO95" s="23"/>
      <c r="BP95" s="23"/>
      <c r="BQ95" s="23"/>
      <c r="BR95" s="23"/>
      <c r="BS95" s="23"/>
      <c r="BT95" s="23"/>
      <c r="BU95" s="23"/>
      <c r="BV95" s="23"/>
      <c r="BW95" s="23"/>
      <c r="BX95" s="23"/>
      <c r="BY95" s="23"/>
      <c r="BZ95" s="23"/>
      <c r="CA95" s="23"/>
      <c r="CB95" s="23"/>
      <c r="CE95" s="54">
        <v>24</v>
      </c>
      <c r="CF95" s="63" t="str">
        <f t="shared" si="17"/>
        <v/>
      </c>
      <c r="CG95" s="54" t="str">
        <f t="shared" si="18"/>
        <v/>
      </c>
      <c r="CH95" s="63" t="str">
        <f t="shared" si="19"/>
        <v/>
      </c>
      <c r="CI95" s="64" t="str">
        <f t="shared" si="20"/>
        <v/>
      </c>
      <c r="CJ95" s="54" t="str">
        <f t="shared" si="21"/>
        <v/>
      </c>
      <c r="CK95" s="54" t="str">
        <f t="shared" si="22"/>
        <v/>
      </c>
      <c r="CL95" s="54" t="str">
        <f t="shared" si="23"/>
        <v/>
      </c>
      <c r="CM95" s="54" t="str">
        <f t="shared" si="24"/>
        <v/>
      </c>
      <c r="CN95" s="54" t="str">
        <f t="shared" si="25"/>
        <v/>
      </c>
      <c r="CO95" s="54" t="str">
        <f t="shared" si="26"/>
        <v/>
      </c>
      <c r="CP95" s="54" t="str">
        <f t="shared" si="27"/>
        <v/>
      </c>
      <c r="CQ95" s="54" t="str">
        <f t="shared" si="28"/>
        <v/>
      </c>
      <c r="CR95" s="54" t="str">
        <f t="shared" si="29"/>
        <v/>
      </c>
      <c r="CS95" s="54" t="str">
        <f t="shared" si="30"/>
        <v/>
      </c>
      <c r="CT95" s="54" t="str">
        <f t="shared" si="31"/>
        <v/>
      </c>
      <c r="CV95" s="65" t="s">
        <v>38</v>
      </c>
      <c r="CW95" s="65">
        <f t="shared" si="2"/>
        <v>0</v>
      </c>
      <c r="CX95" s="22">
        <f t="shared" si="32"/>
        <v>0</v>
      </c>
      <c r="CY95" s="22">
        <f t="shared" si="3"/>
        <v>0</v>
      </c>
      <c r="CZ95" s="22">
        <f t="shared" si="4"/>
        <v>0</v>
      </c>
      <c r="DA95" s="22">
        <f t="shared" si="5"/>
        <v>0</v>
      </c>
      <c r="DB95" s="22">
        <f t="shared" si="6"/>
        <v>0</v>
      </c>
      <c r="DC95" s="22">
        <f t="shared" si="7"/>
        <v>0</v>
      </c>
      <c r="DD95" s="22">
        <f t="shared" si="8"/>
        <v>0</v>
      </c>
      <c r="DE95" s="22">
        <f t="shared" si="9"/>
        <v>0</v>
      </c>
      <c r="DF95" s="22">
        <f t="shared" si="10"/>
        <v>0</v>
      </c>
      <c r="DG95" s="54"/>
      <c r="DH95" s="54"/>
      <c r="DI95" s="54"/>
      <c r="DT95" s="38"/>
      <c r="DU95" s="38"/>
      <c r="DV95" s="38"/>
      <c r="DW95" s="38"/>
      <c r="DX95" s="38"/>
    </row>
    <row r="96" spans="6:128" ht="19.5" customHeight="1">
      <c r="F96" s="329">
        <v>25</v>
      </c>
      <c r="G96" s="329"/>
      <c r="H96" s="319"/>
      <c r="I96" s="320"/>
      <c r="J96" s="320"/>
      <c r="K96" s="320"/>
      <c r="L96" s="321"/>
      <c r="M96" s="319"/>
      <c r="N96" s="320"/>
      <c r="O96" s="320"/>
      <c r="P96" s="320"/>
      <c r="Q96" s="321"/>
      <c r="R96" s="331"/>
      <c r="S96" s="331"/>
      <c r="T96" s="331"/>
      <c r="U96" s="331"/>
      <c r="V96" s="305"/>
      <c r="W96" s="305"/>
      <c r="X96" s="305"/>
      <c r="Y96" s="305"/>
      <c r="Z96" s="305"/>
      <c r="AA96" s="305"/>
      <c r="AB96" s="305"/>
      <c r="AC96" s="305"/>
      <c r="AD96" s="304" t="str">
        <f t="shared" si="11"/>
        <v/>
      </c>
      <c r="AE96" s="304"/>
      <c r="AF96" s="304"/>
      <c r="AG96" s="303"/>
      <c r="AH96" s="303"/>
      <c r="AI96" s="303"/>
      <c r="AJ96" s="303"/>
      <c r="AK96" s="303"/>
      <c r="AL96" s="306"/>
      <c r="AM96" s="307"/>
      <c r="AN96" s="308"/>
      <c r="AO96" s="302" t="str">
        <f t="shared" si="12"/>
        <v/>
      </c>
      <c r="AP96" s="302"/>
      <c r="AQ96" s="302"/>
      <c r="AR96" s="302" t="str">
        <f t="shared" si="13"/>
        <v/>
      </c>
      <c r="AS96" s="302"/>
      <c r="AT96" s="302"/>
      <c r="AU96" s="302" t="str">
        <f t="shared" si="14"/>
        <v/>
      </c>
      <c r="AV96" s="302"/>
      <c r="AW96" s="302"/>
      <c r="AX96" s="302" t="str">
        <f t="shared" si="15"/>
        <v/>
      </c>
      <c r="AY96" s="302"/>
      <c r="AZ96" s="302"/>
      <c r="BA96" s="302" t="str">
        <f t="shared" si="16"/>
        <v/>
      </c>
      <c r="BB96" s="302"/>
      <c r="BC96" s="302"/>
      <c r="BD96" s="294"/>
      <c r="BE96" s="295"/>
      <c r="BF96" s="295"/>
      <c r="BG96" s="296"/>
      <c r="BK96" s="23"/>
      <c r="BL96" s="23"/>
      <c r="BM96" s="23"/>
      <c r="BN96" s="23"/>
      <c r="BO96" s="23"/>
      <c r="BP96" s="23"/>
      <c r="BQ96" s="23"/>
      <c r="BR96" s="23"/>
      <c r="BS96" s="23"/>
      <c r="BT96" s="23"/>
      <c r="BU96" s="23"/>
      <c r="BV96" s="23"/>
      <c r="BW96" s="23"/>
      <c r="BX96" s="23"/>
      <c r="BY96" s="23"/>
      <c r="BZ96" s="23"/>
      <c r="CA96" s="23"/>
      <c r="CB96" s="23"/>
      <c r="CE96" s="54">
        <v>25</v>
      </c>
      <c r="CF96" s="63" t="str">
        <f t="shared" si="17"/>
        <v/>
      </c>
      <c r="CG96" s="54" t="str">
        <f t="shared" si="18"/>
        <v/>
      </c>
      <c r="CH96" s="63" t="str">
        <f t="shared" si="19"/>
        <v/>
      </c>
      <c r="CI96" s="64" t="str">
        <f t="shared" si="20"/>
        <v/>
      </c>
      <c r="CJ96" s="54" t="str">
        <f t="shared" si="21"/>
        <v/>
      </c>
      <c r="CK96" s="54" t="str">
        <f t="shared" si="22"/>
        <v/>
      </c>
      <c r="CL96" s="54" t="str">
        <f t="shared" si="23"/>
        <v/>
      </c>
      <c r="CM96" s="54" t="str">
        <f t="shared" si="24"/>
        <v/>
      </c>
      <c r="CN96" s="54" t="str">
        <f t="shared" si="25"/>
        <v/>
      </c>
      <c r="CO96" s="54" t="str">
        <f t="shared" si="26"/>
        <v/>
      </c>
      <c r="CP96" s="54" t="str">
        <f t="shared" si="27"/>
        <v/>
      </c>
      <c r="CQ96" s="54" t="str">
        <f t="shared" si="28"/>
        <v/>
      </c>
      <c r="CR96" s="54" t="str">
        <f t="shared" si="29"/>
        <v/>
      </c>
      <c r="CS96" s="54" t="str">
        <f t="shared" si="30"/>
        <v/>
      </c>
      <c r="CT96" s="54" t="str">
        <f t="shared" si="31"/>
        <v/>
      </c>
      <c r="CV96" s="65" t="s">
        <v>39</v>
      </c>
      <c r="CW96" s="65">
        <f t="shared" si="2"/>
        <v>0</v>
      </c>
      <c r="CX96" s="22">
        <f t="shared" si="32"/>
        <v>0</v>
      </c>
      <c r="CY96" s="22">
        <f t="shared" si="3"/>
        <v>0</v>
      </c>
      <c r="CZ96" s="22">
        <f t="shared" si="4"/>
        <v>0</v>
      </c>
      <c r="DA96" s="22">
        <f t="shared" si="5"/>
        <v>0</v>
      </c>
      <c r="DB96" s="22">
        <f t="shared" si="6"/>
        <v>0</v>
      </c>
      <c r="DC96" s="22">
        <f t="shared" si="7"/>
        <v>0</v>
      </c>
      <c r="DD96" s="22">
        <f t="shared" si="8"/>
        <v>0</v>
      </c>
      <c r="DE96" s="22">
        <f t="shared" si="9"/>
        <v>0</v>
      </c>
      <c r="DF96" s="22">
        <f t="shared" si="10"/>
        <v>0</v>
      </c>
      <c r="DG96" s="54"/>
      <c r="DH96" s="54"/>
      <c r="DI96" s="54"/>
      <c r="DT96" s="38"/>
      <c r="DU96" s="38"/>
      <c r="DV96" s="38"/>
      <c r="DW96" s="38"/>
      <c r="DX96" s="38"/>
    </row>
    <row r="97" spans="6:128" ht="19.5" customHeight="1">
      <c r="F97" s="329">
        <v>26</v>
      </c>
      <c r="G97" s="329"/>
      <c r="H97" s="319"/>
      <c r="I97" s="320"/>
      <c r="J97" s="320"/>
      <c r="K97" s="320"/>
      <c r="L97" s="321"/>
      <c r="M97" s="319"/>
      <c r="N97" s="320"/>
      <c r="O97" s="320"/>
      <c r="P97" s="320"/>
      <c r="Q97" s="321"/>
      <c r="R97" s="331"/>
      <c r="S97" s="331"/>
      <c r="T97" s="331"/>
      <c r="U97" s="331"/>
      <c r="V97" s="305"/>
      <c r="W97" s="305"/>
      <c r="X97" s="305"/>
      <c r="Y97" s="305"/>
      <c r="Z97" s="305"/>
      <c r="AA97" s="305"/>
      <c r="AB97" s="305"/>
      <c r="AC97" s="305"/>
      <c r="AD97" s="304" t="str">
        <f t="shared" si="11"/>
        <v/>
      </c>
      <c r="AE97" s="304"/>
      <c r="AF97" s="304"/>
      <c r="AG97" s="303"/>
      <c r="AH97" s="303"/>
      <c r="AI97" s="303"/>
      <c r="AJ97" s="303"/>
      <c r="AK97" s="303"/>
      <c r="AL97" s="306"/>
      <c r="AM97" s="307"/>
      <c r="AN97" s="308"/>
      <c r="AO97" s="302" t="str">
        <f t="shared" si="12"/>
        <v/>
      </c>
      <c r="AP97" s="302"/>
      <c r="AQ97" s="302"/>
      <c r="AR97" s="302" t="str">
        <f t="shared" si="13"/>
        <v/>
      </c>
      <c r="AS97" s="302"/>
      <c r="AT97" s="302"/>
      <c r="AU97" s="302" t="str">
        <f t="shared" si="14"/>
        <v/>
      </c>
      <c r="AV97" s="302"/>
      <c r="AW97" s="302"/>
      <c r="AX97" s="302" t="str">
        <f t="shared" si="15"/>
        <v/>
      </c>
      <c r="AY97" s="302"/>
      <c r="AZ97" s="302"/>
      <c r="BA97" s="302" t="str">
        <f t="shared" si="16"/>
        <v/>
      </c>
      <c r="BB97" s="302"/>
      <c r="BC97" s="302"/>
      <c r="BD97" s="294"/>
      <c r="BE97" s="295"/>
      <c r="BF97" s="295"/>
      <c r="BG97" s="296"/>
      <c r="BK97" s="23"/>
      <c r="BL97" s="23"/>
      <c r="BM97" s="23"/>
      <c r="BN97" s="23"/>
      <c r="BO97" s="23"/>
      <c r="BP97" s="23"/>
      <c r="BQ97" s="23"/>
      <c r="BR97" s="23"/>
      <c r="BS97" s="23"/>
      <c r="BT97" s="23"/>
      <c r="BU97" s="23"/>
      <c r="BV97" s="23"/>
      <c r="BW97" s="23"/>
      <c r="BX97" s="23"/>
      <c r="BY97" s="23"/>
      <c r="BZ97" s="23"/>
      <c r="CA97" s="23"/>
      <c r="CB97" s="23"/>
      <c r="CE97" s="54">
        <v>26</v>
      </c>
      <c r="CF97" s="63" t="str">
        <f t="shared" si="17"/>
        <v/>
      </c>
      <c r="CG97" s="54" t="str">
        <f t="shared" si="18"/>
        <v/>
      </c>
      <c r="CH97" s="63" t="str">
        <f t="shared" si="19"/>
        <v/>
      </c>
      <c r="CI97" s="64" t="str">
        <f t="shared" si="20"/>
        <v/>
      </c>
      <c r="CJ97" s="54" t="str">
        <f t="shared" si="21"/>
        <v/>
      </c>
      <c r="CK97" s="54" t="str">
        <f t="shared" si="22"/>
        <v/>
      </c>
      <c r="CL97" s="54" t="str">
        <f t="shared" si="23"/>
        <v/>
      </c>
      <c r="CM97" s="54" t="str">
        <f t="shared" si="24"/>
        <v/>
      </c>
      <c r="CN97" s="54" t="str">
        <f t="shared" si="25"/>
        <v/>
      </c>
      <c r="CO97" s="54" t="str">
        <f t="shared" si="26"/>
        <v/>
      </c>
      <c r="CP97" s="54" t="str">
        <f t="shared" si="27"/>
        <v/>
      </c>
      <c r="CQ97" s="54" t="str">
        <f t="shared" si="28"/>
        <v/>
      </c>
      <c r="CR97" s="54" t="str">
        <f t="shared" si="29"/>
        <v/>
      </c>
      <c r="CS97" s="54" t="str">
        <f t="shared" si="30"/>
        <v/>
      </c>
      <c r="CT97" s="54" t="str">
        <f t="shared" si="31"/>
        <v/>
      </c>
      <c r="CV97" s="65" t="s">
        <v>40</v>
      </c>
      <c r="CW97" s="65">
        <f t="shared" si="2"/>
        <v>0</v>
      </c>
      <c r="CX97" s="22">
        <f t="shared" si="32"/>
        <v>0</v>
      </c>
      <c r="CY97" s="22">
        <f t="shared" si="3"/>
        <v>0</v>
      </c>
      <c r="CZ97" s="22">
        <f t="shared" si="4"/>
        <v>0</v>
      </c>
      <c r="DA97" s="22">
        <f t="shared" si="5"/>
        <v>0</v>
      </c>
      <c r="DB97" s="22">
        <f t="shared" si="6"/>
        <v>0</v>
      </c>
      <c r="DC97" s="22">
        <f t="shared" si="7"/>
        <v>0</v>
      </c>
      <c r="DD97" s="22">
        <f t="shared" si="8"/>
        <v>0</v>
      </c>
      <c r="DE97" s="22">
        <f t="shared" si="9"/>
        <v>0</v>
      </c>
      <c r="DF97" s="22">
        <f t="shared" si="10"/>
        <v>0</v>
      </c>
      <c r="DG97" s="54"/>
      <c r="DH97" s="54"/>
      <c r="DI97" s="54"/>
      <c r="DT97" s="38"/>
      <c r="DU97" s="38"/>
      <c r="DV97" s="38"/>
      <c r="DW97" s="38"/>
      <c r="DX97" s="38"/>
    </row>
    <row r="98" spans="6:128" ht="19.5" customHeight="1">
      <c r="F98" s="329">
        <v>27</v>
      </c>
      <c r="G98" s="329"/>
      <c r="H98" s="319"/>
      <c r="I98" s="320"/>
      <c r="J98" s="320"/>
      <c r="K98" s="320"/>
      <c r="L98" s="321"/>
      <c r="M98" s="319"/>
      <c r="N98" s="320"/>
      <c r="O98" s="320"/>
      <c r="P98" s="320"/>
      <c r="Q98" s="321"/>
      <c r="R98" s="331"/>
      <c r="S98" s="331"/>
      <c r="T98" s="331"/>
      <c r="U98" s="331"/>
      <c r="V98" s="305"/>
      <c r="W98" s="305"/>
      <c r="X98" s="305"/>
      <c r="Y98" s="305"/>
      <c r="Z98" s="305"/>
      <c r="AA98" s="305"/>
      <c r="AB98" s="305"/>
      <c r="AC98" s="305"/>
      <c r="AD98" s="304" t="str">
        <f t="shared" si="11"/>
        <v/>
      </c>
      <c r="AE98" s="304"/>
      <c r="AF98" s="304"/>
      <c r="AG98" s="303"/>
      <c r="AH98" s="303"/>
      <c r="AI98" s="303"/>
      <c r="AJ98" s="303"/>
      <c r="AK98" s="303"/>
      <c r="AL98" s="306"/>
      <c r="AM98" s="307"/>
      <c r="AN98" s="308"/>
      <c r="AO98" s="302" t="str">
        <f t="shared" si="12"/>
        <v/>
      </c>
      <c r="AP98" s="302"/>
      <c r="AQ98" s="302"/>
      <c r="AR98" s="302" t="str">
        <f t="shared" si="13"/>
        <v/>
      </c>
      <c r="AS98" s="302"/>
      <c r="AT98" s="302"/>
      <c r="AU98" s="302" t="str">
        <f t="shared" si="14"/>
        <v/>
      </c>
      <c r="AV98" s="302"/>
      <c r="AW98" s="302"/>
      <c r="AX98" s="302" t="str">
        <f t="shared" si="15"/>
        <v/>
      </c>
      <c r="AY98" s="302"/>
      <c r="AZ98" s="302"/>
      <c r="BA98" s="302" t="str">
        <f t="shared" si="16"/>
        <v/>
      </c>
      <c r="BB98" s="302"/>
      <c r="BC98" s="302"/>
      <c r="BD98" s="294"/>
      <c r="BE98" s="295"/>
      <c r="BF98" s="295"/>
      <c r="BG98" s="296"/>
      <c r="BK98" s="23"/>
      <c r="BL98" s="23"/>
      <c r="BM98" s="23"/>
      <c r="BN98" s="23"/>
      <c r="BO98" s="23"/>
      <c r="BP98" s="23"/>
      <c r="BQ98" s="23"/>
      <c r="BR98" s="23"/>
      <c r="BS98" s="23"/>
      <c r="BT98" s="23"/>
      <c r="BU98" s="23"/>
      <c r="BV98" s="23"/>
      <c r="BW98" s="23"/>
      <c r="BX98" s="23"/>
      <c r="BY98" s="23"/>
      <c r="BZ98" s="23"/>
      <c r="CA98" s="23"/>
      <c r="CB98" s="23"/>
      <c r="CE98" s="54">
        <v>27</v>
      </c>
      <c r="CF98" s="63" t="str">
        <f t="shared" si="17"/>
        <v/>
      </c>
      <c r="CG98" s="54" t="str">
        <f t="shared" si="18"/>
        <v/>
      </c>
      <c r="CH98" s="63" t="str">
        <f t="shared" si="19"/>
        <v/>
      </c>
      <c r="CI98" s="64" t="str">
        <f t="shared" si="20"/>
        <v/>
      </c>
      <c r="CJ98" s="54" t="str">
        <f t="shared" si="21"/>
        <v/>
      </c>
      <c r="CK98" s="54" t="str">
        <f t="shared" si="22"/>
        <v/>
      </c>
      <c r="CL98" s="54" t="str">
        <f t="shared" si="23"/>
        <v/>
      </c>
      <c r="CM98" s="54" t="str">
        <f t="shared" si="24"/>
        <v/>
      </c>
      <c r="CN98" s="54" t="str">
        <f t="shared" si="25"/>
        <v/>
      </c>
      <c r="CO98" s="54" t="str">
        <f t="shared" si="26"/>
        <v/>
      </c>
      <c r="CP98" s="54" t="str">
        <f t="shared" si="27"/>
        <v/>
      </c>
      <c r="CQ98" s="54" t="str">
        <f t="shared" si="28"/>
        <v/>
      </c>
      <c r="CR98" s="54" t="str">
        <f t="shared" si="29"/>
        <v/>
      </c>
      <c r="CS98" s="54" t="str">
        <f t="shared" si="30"/>
        <v/>
      </c>
      <c r="CT98" s="54" t="str">
        <f t="shared" si="31"/>
        <v/>
      </c>
      <c r="CV98" s="65" t="s">
        <v>41</v>
      </c>
      <c r="CW98" s="65">
        <f t="shared" si="2"/>
        <v>0</v>
      </c>
      <c r="CX98" s="22">
        <f t="shared" si="32"/>
        <v>0</v>
      </c>
      <c r="CY98" s="22">
        <f t="shared" si="3"/>
        <v>0</v>
      </c>
      <c r="CZ98" s="22">
        <f t="shared" si="4"/>
        <v>0</v>
      </c>
      <c r="DA98" s="22">
        <f t="shared" si="5"/>
        <v>0</v>
      </c>
      <c r="DB98" s="22">
        <f t="shared" si="6"/>
        <v>0</v>
      </c>
      <c r="DC98" s="22">
        <f t="shared" si="7"/>
        <v>0</v>
      </c>
      <c r="DD98" s="22">
        <f t="shared" si="8"/>
        <v>0</v>
      </c>
      <c r="DE98" s="22">
        <f t="shared" si="9"/>
        <v>0</v>
      </c>
      <c r="DF98" s="22">
        <f t="shared" si="10"/>
        <v>0</v>
      </c>
      <c r="DG98" s="54"/>
      <c r="DH98" s="54"/>
      <c r="DI98" s="54"/>
      <c r="DT98" s="38"/>
      <c r="DU98" s="38"/>
      <c r="DV98" s="38"/>
      <c r="DW98" s="38"/>
      <c r="DX98" s="38"/>
    </row>
    <row r="99" spans="6:128" ht="19.5" customHeight="1">
      <c r="F99" s="329">
        <v>28</v>
      </c>
      <c r="G99" s="329"/>
      <c r="H99" s="319"/>
      <c r="I99" s="320"/>
      <c r="J99" s="320"/>
      <c r="K99" s="320"/>
      <c r="L99" s="321"/>
      <c r="M99" s="319"/>
      <c r="N99" s="320"/>
      <c r="O99" s="320"/>
      <c r="P99" s="320"/>
      <c r="Q99" s="321"/>
      <c r="R99" s="331"/>
      <c r="S99" s="331"/>
      <c r="T99" s="331"/>
      <c r="U99" s="331"/>
      <c r="V99" s="305"/>
      <c r="W99" s="305"/>
      <c r="X99" s="305"/>
      <c r="Y99" s="305"/>
      <c r="Z99" s="305"/>
      <c r="AA99" s="305"/>
      <c r="AB99" s="305"/>
      <c r="AC99" s="305"/>
      <c r="AD99" s="304" t="str">
        <f t="shared" si="11"/>
        <v/>
      </c>
      <c r="AE99" s="304"/>
      <c r="AF99" s="304"/>
      <c r="AG99" s="303"/>
      <c r="AH99" s="303"/>
      <c r="AI99" s="303"/>
      <c r="AJ99" s="303"/>
      <c r="AK99" s="303"/>
      <c r="AL99" s="306"/>
      <c r="AM99" s="307"/>
      <c r="AN99" s="308"/>
      <c r="AO99" s="302" t="str">
        <f t="shared" si="12"/>
        <v/>
      </c>
      <c r="AP99" s="302"/>
      <c r="AQ99" s="302"/>
      <c r="AR99" s="302" t="str">
        <f t="shared" si="13"/>
        <v/>
      </c>
      <c r="AS99" s="302"/>
      <c r="AT99" s="302"/>
      <c r="AU99" s="302" t="str">
        <f t="shared" si="14"/>
        <v/>
      </c>
      <c r="AV99" s="302"/>
      <c r="AW99" s="302"/>
      <c r="AX99" s="302" t="str">
        <f t="shared" si="15"/>
        <v/>
      </c>
      <c r="AY99" s="302"/>
      <c r="AZ99" s="302"/>
      <c r="BA99" s="302" t="str">
        <f t="shared" si="16"/>
        <v/>
      </c>
      <c r="BB99" s="302"/>
      <c r="BC99" s="302"/>
      <c r="BD99" s="294"/>
      <c r="BE99" s="295"/>
      <c r="BF99" s="295"/>
      <c r="BG99" s="296"/>
      <c r="BK99" s="23"/>
      <c r="BL99" s="23"/>
      <c r="BM99" s="23"/>
      <c r="BN99" s="23"/>
      <c r="BO99" s="23"/>
      <c r="BP99" s="23"/>
      <c r="BQ99" s="23"/>
      <c r="BR99" s="23"/>
      <c r="BS99" s="23"/>
      <c r="BT99" s="23"/>
      <c r="BU99" s="23"/>
      <c r="BV99" s="23"/>
      <c r="BW99" s="23"/>
      <c r="BX99" s="23"/>
      <c r="BY99" s="23"/>
      <c r="BZ99" s="23"/>
      <c r="CA99" s="23"/>
      <c r="CB99" s="23"/>
      <c r="CE99" s="54">
        <v>28</v>
      </c>
      <c r="CF99" s="63" t="str">
        <f t="shared" si="17"/>
        <v/>
      </c>
      <c r="CG99" s="54" t="str">
        <f t="shared" si="18"/>
        <v/>
      </c>
      <c r="CH99" s="63" t="str">
        <f t="shared" si="19"/>
        <v/>
      </c>
      <c r="CI99" s="64" t="str">
        <f t="shared" si="20"/>
        <v/>
      </c>
      <c r="CJ99" s="54" t="str">
        <f t="shared" si="21"/>
        <v/>
      </c>
      <c r="CK99" s="54" t="str">
        <f t="shared" si="22"/>
        <v/>
      </c>
      <c r="CL99" s="54" t="str">
        <f t="shared" si="23"/>
        <v/>
      </c>
      <c r="CM99" s="54" t="str">
        <f t="shared" si="24"/>
        <v/>
      </c>
      <c r="CN99" s="54" t="str">
        <f t="shared" si="25"/>
        <v/>
      </c>
      <c r="CO99" s="54" t="str">
        <f t="shared" si="26"/>
        <v/>
      </c>
      <c r="CP99" s="54" t="str">
        <f t="shared" si="27"/>
        <v/>
      </c>
      <c r="CQ99" s="54" t="str">
        <f t="shared" si="28"/>
        <v/>
      </c>
      <c r="CR99" s="54" t="str">
        <f t="shared" si="29"/>
        <v/>
      </c>
      <c r="CS99" s="54" t="str">
        <f t="shared" si="30"/>
        <v/>
      </c>
      <c r="CT99" s="54" t="str">
        <f t="shared" si="31"/>
        <v/>
      </c>
      <c r="CV99" s="65" t="s">
        <v>42</v>
      </c>
      <c r="CW99" s="65">
        <f t="shared" si="2"/>
        <v>0</v>
      </c>
      <c r="CX99" s="22">
        <f t="shared" si="32"/>
        <v>0</v>
      </c>
      <c r="CY99" s="22">
        <f t="shared" si="3"/>
        <v>0</v>
      </c>
      <c r="CZ99" s="22">
        <f t="shared" si="4"/>
        <v>0</v>
      </c>
      <c r="DA99" s="22">
        <f t="shared" si="5"/>
        <v>0</v>
      </c>
      <c r="DB99" s="22">
        <f t="shared" si="6"/>
        <v>0</v>
      </c>
      <c r="DC99" s="22">
        <f t="shared" si="7"/>
        <v>0</v>
      </c>
      <c r="DD99" s="22">
        <f t="shared" si="8"/>
        <v>0</v>
      </c>
      <c r="DE99" s="22">
        <f t="shared" si="9"/>
        <v>0</v>
      </c>
      <c r="DF99" s="22">
        <f t="shared" si="10"/>
        <v>0</v>
      </c>
      <c r="DG99" s="54"/>
      <c r="DH99" s="54"/>
      <c r="DI99" s="54"/>
      <c r="DT99" s="38"/>
      <c r="DU99" s="38"/>
      <c r="DV99" s="38"/>
      <c r="DW99" s="38"/>
      <c r="DX99" s="38"/>
    </row>
    <row r="100" spans="6:128" ht="19.5" customHeight="1">
      <c r="F100" s="329">
        <v>29</v>
      </c>
      <c r="G100" s="329"/>
      <c r="H100" s="319"/>
      <c r="I100" s="320"/>
      <c r="J100" s="320"/>
      <c r="K100" s="320"/>
      <c r="L100" s="321"/>
      <c r="M100" s="319"/>
      <c r="N100" s="320"/>
      <c r="O100" s="320"/>
      <c r="P100" s="320"/>
      <c r="Q100" s="321"/>
      <c r="R100" s="331"/>
      <c r="S100" s="331"/>
      <c r="T100" s="331"/>
      <c r="U100" s="331"/>
      <c r="V100" s="305"/>
      <c r="W100" s="305"/>
      <c r="X100" s="305"/>
      <c r="Y100" s="305"/>
      <c r="Z100" s="305"/>
      <c r="AA100" s="305"/>
      <c r="AB100" s="305"/>
      <c r="AC100" s="305"/>
      <c r="AD100" s="304" t="str">
        <f t="shared" si="11"/>
        <v/>
      </c>
      <c r="AE100" s="304"/>
      <c r="AF100" s="304"/>
      <c r="AG100" s="303"/>
      <c r="AH100" s="303"/>
      <c r="AI100" s="303"/>
      <c r="AJ100" s="303"/>
      <c r="AK100" s="303"/>
      <c r="AL100" s="306"/>
      <c r="AM100" s="307"/>
      <c r="AN100" s="308"/>
      <c r="AO100" s="302" t="str">
        <f t="shared" si="12"/>
        <v/>
      </c>
      <c r="AP100" s="302"/>
      <c r="AQ100" s="302"/>
      <c r="AR100" s="302" t="str">
        <f t="shared" si="13"/>
        <v/>
      </c>
      <c r="AS100" s="302"/>
      <c r="AT100" s="302"/>
      <c r="AU100" s="302" t="str">
        <f t="shared" si="14"/>
        <v/>
      </c>
      <c r="AV100" s="302"/>
      <c r="AW100" s="302"/>
      <c r="AX100" s="302" t="str">
        <f t="shared" si="15"/>
        <v/>
      </c>
      <c r="AY100" s="302"/>
      <c r="AZ100" s="302"/>
      <c r="BA100" s="302" t="str">
        <f t="shared" si="16"/>
        <v/>
      </c>
      <c r="BB100" s="302"/>
      <c r="BC100" s="302"/>
      <c r="BD100" s="294"/>
      <c r="BE100" s="295"/>
      <c r="BF100" s="295"/>
      <c r="BG100" s="296"/>
      <c r="BK100" s="23"/>
      <c r="BL100" s="23"/>
      <c r="BM100" s="23"/>
      <c r="BN100" s="23"/>
      <c r="BO100" s="23"/>
      <c r="BP100" s="23"/>
      <c r="BQ100" s="23"/>
      <c r="BR100" s="23"/>
      <c r="BS100" s="23"/>
      <c r="BT100" s="23"/>
      <c r="BU100" s="23"/>
      <c r="BV100" s="23"/>
      <c r="BW100" s="23"/>
      <c r="BX100" s="23"/>
      <c r="BY100" s="23"/>
      <c r="BZ100" s="23"/>
      <c r="CA100" s="23"/>
      <c r="CB100" s="23"/>
      <c r="CE100" s="54">
        <v>29</v>
      </c>
      <c r="CF100" s="63" t="str">
        <f t="shared" si="17"/>
        <v/>
      </c>
      <c r="CG100" s="54" t="str">
        <f t="shared" si="18"/>
        <v/>
      </c>
      <c r="CH100" s="63" t="str">
        <f t="shared" si="19"/>
        <v/>
      </c>
      <c r="CI100" s="64" t="str">
        <f t="shared" si="20"/>
        <v/>
      </c>
      <c r="CJ100" s="54" t="str">
        <f t="shared" si="21"/>
        <v/>
      </c>
      <c r="CK100" s="54" t="str">
        <f t="shared" si="22"/>
        <v/>
      </c>
      <c r="CL100" s="54" t="str">
        <f t="shared" si="23"/>
        <v/>
      </c>
      <c r="CM100" s="54" t="str">
        <f t="shared" si="24"/>
        <v/>
      </c>
      <c r="CN100" s="54" t="str">
        <f t="shared" si="25"/>
        <v/>
      </c>
      <c r="CO100" s="54" t="str">
        <f t="shared" si="26"/>
        <v/>
      </c>
      <c r="CP100" s="54" t="str">
        <f t="shared" si="27"/>
        <v/>
      </c>
      <c r="CQ100" s="54" t="str">
        <f t="shared" si="28"/>
        <v/>
      </c>
      <c r="CR100" s="54" t="str">
        <f t="shared" si="29"/>
        <v/>
      </c>
      <c r="CS100" s="54" t="str">
        <f t="shared" si="30"/>
        <v/>
      </c>
      <c r="CT100" s="54" t="str">
        <f t="shared" si="31"/>
        <v/>
      </c>
      <c r="CV100" s="65" t="s">
        <v>43</v>
      </c>
      <c r="CW100" s="65">
        <f t="shared" si="2"/>
        <v>0</v>
      </c>
      <c r="CX100" s="22">
        <f t="shared" si="32"/>
        <v>0</v>
      </c>
      <c r="CY100" s="22">
        <f t="shared" si="3"/>
        <v>0</v>
      </c>
      <c r="CZ100" s="22">
        <f t="shared" si="4"/>
        <v>0</v>
      </c>
      <c r="DA100" s="22">
        <f t="shared" si="5"/>
        <v>0</v>
      </c>
      <c r="DB100" s="22">
        <f t="shared" si="6"/>
        <v>0</v>
      </c>
      <c r="DC100" s="22">
        <f t="shared" si="7"/>
        <v>0</v>
      </c>
      <c r="DD100" s="22">
        <f t="shared" si="8"/>
        <v>0</v>
      </c>
      <c r="DE100" s="22">
        <f t="shared" si="9"/>
        <v>0</v>
      </c>
      <c r="DF100" s="22">
        <f t="shared" si="10"/>
        <v>0</v>
      </c>
      <c r="DG100" s="54"/>
      <c r="DH100" s="54"/>
      <c r="DI100" s="54"/>
      <c r="DT100" s="38"/>
      <c r="DU100" s="38"/>
      <c r="DV100" s="38"/>
      <c r="DW100" s="38"/>
      <c r="DX100" s="38"/>
    </row>
    <row r="101" spans="6:128" ht="19.5" customHeight="1">
      <c r="F101" s="329">
        <v>30</v>
      </c>
      <c r="G101" s="329"/>
      <c r="H101" s="319"/>
      <c r="I101" s="320"/>
      <c r="J101" s="320"/>
      <c r="K101" s="320"/>
      <c r="L101" s="321"/>
      <c r="M101" s="319"/>
      <c r="N101" s="320"/>
      <c r="O101" s="320"/>
      <c r="P101" s="320"/>
      <c r="Q101" s="321"/>
      <c r="R101" s="331"/>
      <c r="S101" s="331"/>
      <c r="T101" s="331"/>
      <c r="U101" s="331"/>
      <c r="V101" s="305"/>
      <c r="W101" s="305"/>
      <c r="X101" s="305"/>
      <c r="Y101" s="305"/>
      <c r="Z101" s="305"/>
      <c r="AA101" s="305"/>
      <c r="AB101" s="305"/>
      <c r="AC101" s="305"/>
      <c r="AD101" s="304" t="str">
        <f t="shared" si="11"/>
        <v/>
      </c>
      <c r="AE101" s="304"/>
      <c r="AF101" s="304"/>
      <c r="AG101" s="303"/>
      <c r="AH101" s="303"/>
      <c r="AI101" s="303"/>
      <c r="AJ101" s="303"/>
      <c r="AK101" s="303"/>
      <c r="AL101" s="306"/>
      <c r="AM101" s="307"/>
      <c r="AN101" s="308"/>
      <c r="AO101" s="302" t="str">
        <f t="shared" si="12"/>
        <v/>
      </c>
      <c r="AP101" s="302"/>
      <c r="AQ101" s="302"/>
      <c r="AR101" s="302" t="str">
        <f t="shared" si="13"/>
        <v/>
      </c>
      <c r="AS101" s="302"/>
      <c r="AT101" s="302"/>
      <c r="AU101" s="302" t="str">
        <f t="shared" si="14"/>
        <v/>
      </c>
      <c r="AV101" s="302"/>
      <c r="AW101" s="302"/>
      <c r="AX101" s="302" t="str">
        <f t="shared" si="15"/>
        <v/>
      </c>
      <c r="AY101" s="302"/>
      <c r="AZ101" s="302"/>
      <c r="BA101" s="302" t="str">
        <f t="shared" si="16"/>
        <v/>
      </c>
      <c r="BB101" s="302"/>
      <c r="BC101" s="302"/>
      <c r="BD101" s="294"/>
      <c r="BE101" s="295"/>
      <c r="BF101" s="295"/>
      <c r="BG101" s="296"/>
      <c r="BK101" s="23"/>
      <c r="BL101" s="23"/>
      <c r="BM101" s="23"/>
      <c r="BN101" s="23"/>
      <c r="BO101" s="23"/>
      <c r="BP101" s="23"/>
      <c r="BQ101" s="23"/>
      <c r="BR101" s="23"/>
      <c r="BS101" s="23"/>
      <c r="BT101" s="23"/>
      <c r="BU101" s="23"/>
      <c r="BV101" s="23"/>
      <c r="BW101" s="23"/>
      <c r="BX101" s="23"/>
      <c r="BY101" s="23"/>
      <c r="BZ101" s="23"/>
      <c r="CA101" s="23"/>
      <c r="CB101" s="23"/>
      <c r="CE101" s="54">
        <v>30</v>
      </c>
      <c r="CF101" s="63" t="str">
        <f t="shared" si="17"/>
        <v/>
      </c>
      <c r="CG101" s="54" t="str">
        <f t="shared" si="18"/>
        <v/>
      </c>
      <c r="CH101" s="63" t="str">
        <f t="shared" si="19"/>
        <v/>
      </c>
      <c r="CI101" s="64" t="str">
        <f t="shared" si="20"/>
        <v/>
      </c>
      <c r="CJ101" s="54" t="str">
        <f t="shared" si="21"/>
        <v/>
      </c>
      <c r="CK101" s="54" t="str">
        <f t="shared" si="22"/>
        <v/>
      </c>
      <c r="CL101" s="54" t="str">
        <f t="shared" si="23"/>
        <v/>
      </c>
      <c r="CM101" s="54" t="str">
        <f t="shared" si="24"/>
        <v/>
      </c>
      <c r="CN101" s="54" t="str">
        <f t="shared" si="25"/>
        <v/>
      </c>
      <c r="CO101" s="54" t="str">
        <f t="shared" si="26"/>
        <v/>
      </c>
      <c r="CP101" s="54" t="str">
        <f t="shared" si="27"/>
        <v/>
      </c>
      <c r="CQ101" s="54" t="str">
        <f t="shared" si="28"/>
        <v/>
      </c>
      <c r="CR101" s="54" t="str">
        <f t="shared" si="29"/>
        <v/>
      </c>
      <c r="CS101" s="54" t="str">
        <f t="shared" si="30"/>
        <v/>
      </c>
      <c r="CT101" s="54" t="str">
        <f t="shared" si="31"/>
        <v/>
      </c>
      <c r="CV101" s="65" t="s">
        <v>44</v>
      </c>
      <c r="CW101" s="65">
        <f t="shared" si="2"/>
        <v>0</v>
      </c>
      <c r="CX101" s="22">
        <f t="shared" si="32"/>
        <v>0</v>
      </c>
      <c r="CY101" s="22">
        <f t="shared" si="3"/>
        <v>0</v>
      </c>
      <c r="CZ101" s="22">
        <f t="shared" si="4"/>
        <v>0</v>
      </c>
      <c r="DA101" s="22">
        <f t="shared" si="5"/>
        <v>0</v>
      </c>
      <c r="DB101" s="22">
        <f t="shared" si="6"/>
        <v>0</v>
      </c>
      <c r="DC101" s="22">
        <f t="shared" si="7"/>
        <v>0</v>
      </c>
      <c r="DD101" s="22">
        <f t="shared" si="8"/>
        <v>0</v>
      </c>
      <c r="DE101" s="22">
        <f t="shared" si="9"/>
        <v>0</v>
      </c>
      <c r="DF101" s="22">
        <f t="shared" si="10"/>
        <v>0</v>
      </c>
      <c r="DG101" s="54"/>
      <c r="DH101" s="54"/>
      <c r="DI101" s="54"/>
      <c r="DT101" s="38"/>
      <c r="DU101" s="38"/>
      <c r="DV101" s="38"/>
      <c r="DW101" s="38"/>
      <c r="DX101" s="38"/>
    </row>
    <row r="102" spans="6:128" ht="19.5" customHeight="1">
      <c r="F102" s="329">
        <v>31</v>
      </c>
      <c r="G102" s="329"/>
      <c r="H102" s="319"/>
      <c r="I102" s="320"/>
      <c r="J102" s="320"/>
      <c r="K102" s="320"/>
      <c r="L102" s="321"/>
      <c r="M102" s="319"/>
      <c r="N102" s="320"/>
      <c r="O102" s="320"/>
      <c r="P102" s="320"/>
      <c r="Q102" s="321"/>
      <c r="R102" s="331"/>
      <c r="S102" s="331"/>
      <c r="T102" s="331"/>
      <c r="U102" s="331"/>
      <c r="V102" s="305"/>
      <c r="W102" s="305"/>
      <c r="X102" s="305"/>
      <c r="Y102" s="305"/>
      <c r="Z102" s="305"/>
      <c r="AA102" s="305"/>
      <c r="AB102" s="305"/>
      <c r="AC102" s="305"/>
      <c r="AD102" s="304" t="str">
        <f t="shared" si="11"/>
        <v/>
      </c>
      <c r="AE102" s="304"/>
      <c r="AF102" s="304"/>
      <c r="AG102" s="303"/>
      <c r="AH102" s="303"/>
      <c r="AI102" s="303"/>
      <c r="AJ102" s="303"/>
      <c r="AK102" s="303"/>
      <c r="AL102" s="306"/>
      <c r="AM102" s="307"/>
      <c r="AN102" s="308"/>
      <c r="AO102" s="302" t="str">
        <f t="shared" si="12"/>
        <v/>
      </c>
      <c r="AP102" s="302"/>
      <c r="AQ102" s="302"/>
      <c r="AR102" s="302" t="str">
        <f t="shared" si="13"/>
        <v/>
      </c>
      <c r="AS102" s="302"/>
      <c r="AT102" s="302"/>
      <c r="AU102" s="302" t="str">
        <f t="shared" si="14"/>
        <v/>
      </c>
      <c r="AV102" s="302"/>
      <c r="AW102" s="302"/>
      <c r="AX102" s="302" t="str">
        <f t="shared" si="15"/>
        <v/>
      </c>
      <c r="AY102" s="302"/>
      <c r="AZ102" s="302"/>
      <c r="BA102" s="302" t="str">
        <f t="shared" si="16"/>
        <v/>
      </c>
      <c r="BB102" s="302"/>
      <c r="BC102" s="302"/>
      <c r="BD102" s="294"/>
      <c r="BE102" s="295"/>
      <c r="BF102" s="295"/>
      <c r="BG102" s="296"/>
      <c r="BK102" s="23"/>
      <c r="BL102" s="23"/>
      <c r="BM102" s="23"/>
      <c r="BN102" s="23"/>
      <c r="BO102" s="23"/>
      <c r="BP102" s="23"/>
      <c r="BQ102" s="23"/>
      <c r="BR102" s="23"/>
      <c r="BS102" s="23"/>
      <c r="BT102" s="23"/>
      <c r="BU102" s="23"/>
      <c r="BV102" s="23"/>
      <c r="BW102" s="23"/>
      <c r="BX102" s="23"/>
      <c r="BY102" s="23"/>
      <c r="BZ102" s="23"/>
      <c r="CA102" s="23"/>
      <c r="CB102" s="23"/>
      <c r="CE102" s="54">
        <v>31</v>
      </c>
      <c r="CF102" s="63" t="str">
        <f t="shared" si="17"/>
        <v/>
      </c>
      <c r="CG102" s="54" t="str">
        <f t="shared" si="18"/>
        <v/>
      </c>
      <c r="CH102" s="63" t="str">
        <f t="shared" si="19"/>
        <v/>
      </c>
      <c r="CI102" s="64" t="str">
        <f t="shared" si="20"/>
        <v/>
      </c>
      <c r="CJ102" s="54" t="str">
        <f t="shared" si="21"/>
        <v/>
      </c>
      <c r="CK102" s="54" t="str">
        <f t="shared" si="22"/>
        <v/>
      </c>
      <c r="CL102" s="54" t="str">
        <f t="shared" si="23"/>
        <v/>
      </c>
      <c r="CM102" s="54" t="str">
        <f t="shared" si="24"/>
        <v/>
      </c>
      <c r="CN102" s="54" t="str">
        <f t="shared" si="25"/>
        <v/>
      </c>
      <c r="CO102" s="54" t="str">
        <f t="shared" si="26"/>
        <v/>
      </c>
      <c r="CP102" s="54" t="str">
        <f t="shared" si="27"/>
        <v/>
      </c>
      <c r="CQ102" s="54" t="str">
        <f t="shared" si="28"/>
        <v/>
      </c>
      <c r="CR102" s="54" t="str">
        <f t="shared" si="29"/>
        <v/>
      </c>
      <c r="CS102" s="54" t="str">
        <f t="shared" si="30"/>
        <v/>
      </c>
      <c r="CT102" s="54" t="str">
        <f t="shared" si="31"/>
        <v/>
      </c>
      <c r="CV102" s="65" t="s">
        <v>45</v>
      </c>
      <c r="CW102" s="65">
        <f t="shared" si="2"/>
        <v>0</v>
      </c>
      <c r="CX102" s="22">
        <f t="shared" si="32"/>
        <v>0</v>
      </c>
      <c r="CY102" s="22">
        <f t="shared" si="3"/>
        <v>0</v>
      </c>
      <c r="CZ102" s="22">
        <f t="shared" si="4"/>
        <v>0</v>
      </c>
      <c r="DA102" s="22">
        <f t="shared" si="5"/>
        <v>0</v>
      </c>
      <c r="DB102" s="22">
        <f t="shared" si="6"/>
        <v>0</v>
      </c>
      <c r="DC102" s="22">
        <f t="shared" si="7"/>
        <v>0</v>
      </c>
      <c r="DD102" s="22">
        <f t="shared" si="8"/>
        <v>0</v>
      </c>
      <c r="DE102" s="22">
        <f t="shared" si="9"/>
        <v>0</v>
      </c>
      <c r="DF102" s="22">
        <f t="shared" si="10"/>
        <v>0</v>
      </c>
      <c r="DG102" s="54"/>
      <c r="DH102" s="54"/>
      <c r="DI102" s="54"/>
      <c r="DT102" s="38"/>
      <c r="DU102" s="38"/>
      <c r="DV102" s="38"/>
      <c r="DW102" s="38"/>
      <c r="DX102" s="38"/>
    </row>
    <row r="103" spans="6:128" ht="19.5" customHeight="1">
      <c r="F103" s="329">
        <v>32</v>
      </c>
      <c r="G103" s="329"/>
      <c r="H103" s="319"/>
      <c r="I103" s="320"/>
      <c r="J103" s="320"/>
      <c r="K103" s="320"/>
      <c r="L103" s="321"/>
      <c r="M103" s="319"/>
      <c r="N103" s="320"/>
      <c r="O103" s="320"/>
      <c r="P103" s="320"/>
      <c r="Q103" s="321"/>
      <c r="R103" s="331"/>
      <c r="S103" s="331"/>
      <c r="T103" s="331"/>
      <c r="U103" s="331"/>
      <c r="V103" s="305"/>
      <c r="W103" s="305"/>
      <c r="X103" s="305"/>
      <c r="Y103" s="305"/>
      <c r="Z103" s="305"/>
      <c r="AA103" s="305"/>
      <c r="AB103" s="305"/>
      <c r="AC103" s="305"/>
      <c r="AD103" s="304" t="str">
        <f t="shared" si="11"/>
        <v/>
      </c>
      <c r="AE103" s="304"/>
      <c r="AF103" s="304"/>
      <c r="AG103" s="303"/>
      <c r="AH103" s="303"/>
      <c r="AI103" s="303"/>
      <c r="AJ103" s="303"/>
      <c r="AK103" s="303"/>
      <c r="AL103" s="306"/>
      <c r="AM103" s="307"/>
      <c r="AN103" s="308"/>
      <c r="AO103" s="302" t="str">
        <f t="shared" si="12"/>
        <v/>
      </c>
      <c r="AP103" s="302"/>
      <c r="AQ103" s="302"/>
      <c r="AR103" s="302" t="str">
        <f t="shared" si="13"/>
        <v/>
      </c>
      <c r="AS103" s="302"/>
      <c r="AT103" s="302"/>
      <c r="AU103" s="302" t="str">
        <f t="shared" si="14"/>
        <v/>
      </c>
      <c r="AV103" s="302"/>
      <c r="AW103" s="302"/>
      <c r="AX103" s="302" t="str">
        <f t="shared" si="15"/>
        <v/>
      </c>
      <c r="AY103" s="302"/>
      <c r="AZ103" s="302"/>
      <c r="BA103" s="302" t="str">
        <f t="shared" si="16"/>
        <v/>
      </c>
      <c r="BB103" s="302"/>
      <c r="BC103" s="302"/>
      <c r="BD103" s="294"/>
      <c r="BE103" s="295"/>
      <c r="BF103" s="295"/>
      <c r="BG103" s="296"/>
      <c r="BK103" s="23"/>
      <c r="BL103" s="23"/>
      <c r="BM103" s="23"/>
      <c r="BN103" s="23"/>
      <c r="BO103" s="23"/>
      <c r="BP103" s="23"/>
      <c r="BQ103" s="23"/>
      <c r="BR103" s="23"/>
      <c r="BS103" s="23"/>
      <c r="BT103" s="23"/>
      <c r="BU103" s="23"/>
      <c r="BV103" s="23"/>
      <c r="BW103" s="23"/>
      <c r="BX103" s="23"/>
      <c r="BY103" s="23"/>
      <c r="BZ103" s="23"/>
      <c r="CA103" s="23"/>
      <c r="CB103" s="23"/>
      <c r="CE103" s="54">
        <v>32</v>
      </c>
      <c r="CF103" s="63" t="str">
        <f t="shared" si="17"/>
        <v/>
      </c>
      <c r="CG103" s="54" t="str">
        <f t="shared" si="18"/>
        <v/>
      </c>
      <c r="CH103" s="63" t="str">
        <f t="shared" si="19"/>
        <v/>
      </c>
      <c r="CI103" s="64" t="str">
        <f t="shared" si="20"/>
        <v/>
      </c>
      <c r="CJ103" s="54" t="str">
        <f t="shared" si="21"/>
        <v/>
      </c>
      <c r="CK103" s="54" t="str">
        <f t="shared" si="22"/>
        <v/>
      </c>
      <c r="CL103" s="54" t="str">
        <f t="shared" si="23"/>
        <v/>
      </c>
      <c r="CM103" s="54" t="str">
        <f t="shared" si="24"/>
        <v/>
      </c>
      <c r="CN103" s="54" t="str">
        <f t="shared" si="25"/>
        <v/>
      </c>
      <c r="CO103" s="54" t="str">
        <f t="shared" si="26"/>
        <v/>
      </c>
      <c r="CP103" s="54" t="str">
        <f t="shared" si="27"/>
        <v/>
      </c>
      <c r="CQ103" s="54" t="str">
        <f t="shared" si="28"/>
        <v/>
      </c>
      <c r="CR103" s="54" t="str">
        <f t="shared" si="29"/>
        <v/>
      </c>
      <c r="CS103" s="54" t="str">
        <f t="shared" si="30"/>
        <v/>
      </c>
      <c r="CT103" s="54" t="str">
        <f t="shared" si="31"/>
        <v/>
      </c>
      <c r="CV103" s="65" t="s">
        <v>46</v>
      </c>
      <c r="CW103" s="65">
        <f t="shared" si="2"/>
        <v>0</v>
      </c>
      <c r="CX103" s="22">
        <f t="shared" si="32"/>
        <v>0</v>
      </c>
      <c r="CY103" s="22">
        <f t="shared" si="3"/>
        <v>0</v>
      </c>
      <c r="CZ103" s="22">
        <f t="shared" si="4"/>
        <v>0</v>
      </c>
      <c r="DA103" s="22">
        <f t="shared" si="5"/>
        <v>0</v>
      </c>
      <c r="DB103" s="22">
        <f t="shared" si="6"/>
        <v>0</v>
      </c>
      <c r="DC103" s="22">
        <f t="shared" si="7"/>
        <v>0</v>
      </c>
      <c r="DD103" s="22">
        <f t="shared" si="8"/>
        <v>0</v>
      </c>
      <c r="DE103" s="22">
        <f t="shared" si="9"/>
        <v>0</v>
      </c>
      <c r="DF103" s="22">
        <f t="shared" si="10"/>
        <v>0</v>
      </c>
      <c r="DG103" s="54"/>
      <c r="DH103" s="54"/>
      <c r="DI103" s="54"/>
      <c r="DT103" s="38"/>
      <c r="DU103" s="38"/>
      <c r="DV103" s="38"/>
      <c r="DW103" s="38"/>
      <c r="DX103" s="38"/>
    </row>
    <row r="104" spans="6:128" ht="19.5" customHeight="1">
      <c r="F104" s="329">
        <v>33</v>
      </c>
      <c r="G104" s="329"/>
      <c r="H104" s="319"/>
      <c r="I104" s="320"/>
      <c r="J104" s="320"/>
      <c r="K104" s="320"/>
      <c r="L104" s="321"/>
      <c r="M104" s="319"/>
      <c r="N104" s="320"/>
      <c r="O104" s="320"/>
      <c r="P104" s="320"/>
      <c r="Q104" s="321"/>
      <c r="R104" s="331"/>
      <c r="S104" s="331"/>
      <c r="T104" s="331"/>
      <c r="U104" s="331"/>
      <c r="V104" s="305"/>
      <c r="W104" s="305"/>
      <c r="X104" s="305"/>
      <c r="Y104" s="305"/>
      <c r="Z104" s="305"/>
      <c r="AA104" s="305"/>
      <c r="AB104" s="305"/>
      <c r="AC104" s="305"/>
      <c r="AD104" s="304" t="str">
        <f t="shared" si="11"/>
        <v/>
      </c>
      <c r="AE104" s="304"/>
      <c r="AF104" s="304"/>
      <c r="AG104" s="303"/>
      <c r="AH104" s="303"/>
      <c r="AI104" s="303"/>
      <c r="AJ104" s="303"/>
      <c r="AK104" s="303"/>
      <c r="AL104" s="306"/>
      <c r="AM104" s="307"/>
      <c r="AN104" s="308"/>
      <c r="AO104" s="302" t="str">
        <f t="shared" si="12"/>
        <v/>
      </c>
      <c r="AP104" s="302"/>
      <c r="AQ104" s="302"/>
      <c r="AR104" s="302" t="str">
        <f t="shared" si="13"/>
        <v/>
      </c>
      <c r="AS104" s="302"/>
      <c r="AT104" s="302"/>
      <c r="AU104" s="302" t="str">
        <f t="shared" si="14"/>
        <v/>
      </c>
      <c r="AV104" s="302"/>
      <c r="AW104" s="302"/>
      <c r="AX104" s="302" t="str">
        <f t="shared" si="15"/>
        <v/>
      </c>
      <c r="AY104" s="302"/>
      <c r="AZ104" s="302"/>
      <c r="BA104" s="302" t="str">
        <f t="shared" si="16"/>
        <v/>
      </c>
      <c r="BB104" s="302"/>
      <c r="BC104" s="302"/>
      <c r="BD104" s="294"/>
      <c r="BE104" s="295"/>
      <c r="BF104" s="295"/>
      <c r="BG104" s="296"/>
      <c r="BK104" s="23"/>
      <c r="BL104" s="23"/>
      <c r="BM104" s="23"/>
      <c r="BN104" s="23"/>
      <c r="BO104" s="23"/>
      <c r="BP104" s="23"/>
      <c r="BQ104" s="23"/>
      <c r="BR104" s="23"/>
      <c r="BS104" s="23"/>
      <c r="BT104" s="23"/>
      <c r="BU104" s="23"/>
      <c r="BV104" s="23"/>
      <c r="BW104" s="23"/>
      <c r="BX104" s="23"/>
      <c r="BY104" s="23"/>
      <c r="BZ104" s="23"/>
      <c r="CA104" s="23"/>
      <c r="CB104" s="23"/>
      <c r="CE104" s="54">
        <v>33</v>
      </c>
      <c r="CF104" s="63" t="str">
        <f t="shared" si="17"/>
        <v/>
      </c>
      <c r="CG104" s="54" t="str">
        <f t="shared" si="18"/>
        <v/>
      </c>
      <c r="CH104" s="63" t="str">
        <f t="shared" si="19"/>
        <v/>
      </c>
      <c r="CI104" s="64" t="str">
        <f t="shared" si="20"/>
        <v/>
      </c>
      <c r="CJ104" s="54" t="str">
        <f t="shared" si="21"/>
        <v/>
      </c>
      <c r="CK104" s="54" t="str">
        <f t="shared" si="22"/>
        <v/>
      </c>
      <c r="CL104" s="54" t="str">
        <f t="shared" si="23"/>
        <v/>
      </c>
      <c r="CM104" s="54" t="str">
        <f t="shared" si="24"/>
        <v/>
      </c>
      <c r="CN104" s="54" t="str">
        <f t="shared" si="25"/>
        <v/>
      </c>
      <c r="CO104" s="54" t="str">
        <f t="shared" si="26"/>
        <v/>
      </c>
      <c r="CP104" s="54" t="str">
        <f t="shared" si="27"/>
        <v/>
      </c>
      <c r="CQ104" s="54" t="str">
        <f t="shared" si="28"/>
        <v/>
      </c>
      <c r="CR104" s="54" t="str">
        <f t="shared" si="29"/>
        <v/>
      </c>
      <c r="CS104" s="54" t="str">
        <f t="shared" si="30"/>
        <v/>
      </c>
      <c r="CT104" s="54" t="str">
        <f t="shared" si="31"/>
        <v/>
      </c>
      <c r="CV104" s="65" t="s">
        <v>47</v>
      </c>
      <c r="CW104" s="65">
        <f t="shared" ref="CW104:CW121" si="33">AL104</f>
        <v>0</v>
      </c>
      <c r="CX104" s="22">
        <f t="shared" si="32"/>
        <v>0</v>
      </c>
      <c r="CY104" s="22">
        <f t="shared" ref="CY104:CY121" si="34">AL104/10</f>
        <v>0</v>
      </c>
      <c r="CZ104" s="22">
        <f t="shared" ref="CZ104:CZ121" si="35">CX104/10</f>
        <v>0</v>
      </c>
      <c r="DA104" s="22">
        <f t="shared" ref="DA104:DA121" si="36">CY104/10</f>
        <v>0</v>
      </c>
      <c r="DB104" s="22">
        <f t="shared" ref="DB104:DB121" si="37">CZ104/10</f>
        <v>0</v>
      </c>
      <c r="DC104" s="22">
        <f t="shared" ref="DC104:DC121" si="38">DA104/10</f>
        <v>0</v>
      </c>
      <c r="DD104" s="22">
        <f t="shared" ref="DD104:DD121" si="39">DB104/10</f>
        <v>0</v>
      </c>
      <c r="DE104" s="22">
        <f t="shared" ref="DE104:DE121" si="40">DC104/10</f>
        <v>0</v>
      </c>
      <c r="DF104" s="22">
        <f t="shared" ref="DF104:DF121" si="41">DD104/10</f>
        <v>0</v>
      </c>
      <c r="DG104" s="54"/>
      <c r="DH104" s="54"/>
      <c r="DI104" s="54"/>
      <c r="DT104" s="38"/>
      <c r="DU104" s="38"/>
      <c r="DV104" s="38"/>
      <c r="DW104" s="38"/>
      <c r="DX104" s="38"/>
    </row>
    <row r="105" spans="6:128" ht="19.5" customHeight="1">
      <c r="F105" s="329">
        <v>34</v>
      </c>
      <c r="G105" s="329"/>
      <c r="H105" s="319"/>
      <c r="I105" s="320"/>
      <c r="J105" s="320"/>
      <c r="K105" s="320"/>
      <c r="L105" s="321"/>
      <c r="M105" s="319"/>
      <c r="N105" s="320"/>
      <c r="O105" s="320"/>
      <c r="P105" s="320"/>
      <c r="Q105" s="321"/>
      <c r="R105" s="331"/>
      <c r="S105" s="331"/>
      <c r="T105" s="331"/>
      <c r="U105" s="331"/>
      <c r="V105" s="305"/>
      <c r="W105" s="305"/>
      <c r="X105" s="305"/>
      <c r="Y105" s="305"/>
      <c r="Z105" s="305"/>
      <c r="AA105" s="305"/>
      <c r="AB105" s="305"/>
      <c r="AC105" s="305"/>
      <c r="AD105" s="304" t="str">
        <f t="shared" si="11"/>
        <v/>
      </c>
      <c r="AE105" s="304"/>
      <c r="AF105" s="304"/>
      <c r="AG105" s="303"/>
      <c r="AH105" s="303"/>
      <c r="AI105" s="303"/>
      <c r="AJ105" s="303"/>
      <c r="AK105" s="303"/>
      <c r="AL105" s="306"/>
      <c r="AM105" s="307"/>
      <c r="AN105" s="308"/>
      <c r="AO105" s="302" t="str">
        <f t="shared" si="12"/>
        <v/>
      </c>
      <c r="AP105" s="302"/>
      <c r="AQ105" s="302"/>
      <c r="AR105" s="302" t="str">
        <f t="shared" si="13"/>
        <v/>
      </c>
      <c r="AS105" s="302"/>
      <c r="AT105" s="302"/>
      <c r="AU105" s="302" t="str">
        <f t="shared" si="14"/>
        <v/>
      </c>
      <c r="AV105" s="302"/>
      <c r="AW105" s="302"/>
      <c r="AX105" s="302" t="str">
        <f t="shared" si="15"/>
        <v/>
      </c>
      <c r="AY105" s="302"/>
      <c r="AZ105" s="302"/>
      <c r="BA105" s="302" t="str">
        <f t="shared" si="16"/>
        <v/>
      </c>
      <c r="BB105" s="302"/>
      <c r="BC105" s="302"/>
      <c r="BD105" s="294"/>
      <c r="BE105" s="295"/>
      <c r="BF105" s="295"/>
      <c r="BG105" s="296"/>
      <c r="BK105" s="23"/>
      <c r="BL105" s="23"/>
      <c r="BM105" s="23"/>
      <c r="BN105" s="23"/>
      <c r="BO105" s="23"/>
      <c r="BP105" s="23"/>
      <c r="BQ105" s="23"/>
      <c r="BR105" s="23"/>
      <c r="BS105" s="23"/>
      <c r="BT105" s="23"/>
      <c r="BU105" s="23"/>
      <c r="BV105" s="23"/>
      <c r="BW105" s="23"/>
      <c r="BX105" s="23"/>
      <c r="BY105" s="23"/>
      <c r="BZ105" s="23"/>
      <c r="CA105" s="23"/>
      <c r="CB105" s="23"/>
      <c r="CE105" s="54">
        <v>34</v>
      </c>
      <c r="CF105" s="63" t="str">
        <f t="shared" si="17"/>
        <v/>
      </c>
      <c r="CG105" s="54" t="str">
        <f t="shared" si="18"/>
        <v/>
      </c>
      <c r="CH105" s="63" t="str">
        <f t="shared" si="19"/>
        <v/>
      </c>
      <c r="CI105" s="64" t="str">
        <f t="shared" si="20"/>
        <v/>
      </c>
      <c r="CJ105" s="54" t="str">
        <f t="shared" si="21"/>
        <v/>
      </c>
      <c r="CK105" s="54" t="str">
        <f t="shared" si="22"/>
        <v/>
      </c>
      <c r="CL105" s="54" t="str">
        <f t="shared" si="23"/>
        <v/>
      </c>
      <c r="CM105" s="54" t="str">
        <f t="shared" si="24"/>
        <v/>
      </c>
      <c r="CN105" s="54" t="str">
        <f t="shared" si="25"/>
        <v/>
      </c>
      <c r="CO105" s="54" t="str">
        <f t="shared" si="26"/>
        <v/>
      </c>
      <c r="CP105" s="54" t="str">
        <f t="shared" si="27"/>
        <v/>
      </c>
      <c r="CQ105" s="54" t="str">
        <f t="shared" si="28"/>
        <v/>
      </c>
      <c r="CR105" s="54" t="str">
        <f t="shared" si="29"/>
        <v/>
      </c>
      <c r="CS105" s="54" t="str">
        <f t="shared" si="30"/>
        <v/>
      </c>
      <c r="CT105" s="54" t="str">
        <f t="shared" si="31"/>
        <v/>
      </c>
      <c r="CV105" s="65" t="s">
        <v>48</v>
      </c>
      <c r="CW105" s="65">
        <f t="shared" si="33"/>
        <v>0</v>
      </c>
      <c r="CX105" s="22">
        <f t="shared" si="32"/>
        <v>0</v>
      </c>
      <c r="CY105" s="22">
        <f t="shared" si="34"/>
        <v>0</v>
      </c>
      <c r="CZ105" s="22">
        <f t="shared" si="35"/>
        <v>0</v>
      </c>
      <c r="DA105" s="22">
        <f t="shared" si="36"/>
        <v>0</v>
      </c>
      <c r="DB105" s="22">
        <f t="shared" si="37"/>
        <v>0</v>
      </c>
      <c r="DC105" s="22">
        <f t="shared" si="38"/>
        <v>0</v>
      </c>
      <c r="DD105" s="22">
        <f t="shared" si="39"/>
        <v>0</v>
      </c>
      <c r="DE105" s="22">
        <f t="shared" si="40"/>
        <v>0</v>
      </c>
      <c r="DF105" s="22">
        <f t="shared" si="41"/>
        <v>0</v>
      </c>
      <c r="DG105" s="54"/>
      <c r="DH105" s="54"/>
      <c r="DI105" s="54"/>
      <c r="DT105" s="38"/>
      <c r="DU105" s="38"/>
      <c r="DV105" s="38"/>
      <c r="DW105" s="38"/>
      <c r="DX105" s="38"/>
    </row>
    <row r="106" spans="6:128" ht="19.5" customHeight="1">
      <c r="F106" s="329">
        <v>35</v>
      </c>
      <c r="G106" s="329"/>
      <c r="H106" s="319"/>
      <c r="I106" s="320"/>
      <c r="J106" s="320"/>
      <c r="K106" s="320"/>
      <c r="L106" s="321"/>
      <c r="M106" s="319"/>
      <c r="N106" s="320"/>
      <c r="O106" s="320"/>
      <c r="P106" s="320"/>
      <c r="Q106" s="321"/>
      <c r="R106" s="331"/>
      <c r="S106" s="331"/>
      <c r="T106" s="331"/>
      <c r="U106" s="331"/>
      <c r="V106" s="305"/>
      <c r="W106" s="305"/>
      <c r="X106" s="305"/>
      <c r="Y106" s="305"/>
      <c r="Z106" s="305"/>
      <c r="AA106" s="305"/>
      <c r="AB106" s="305"/>
      <c r="AC106" s="305"/>
      <c r="AD106" s="304" t="str">
        <f t="shared" si="11"/>
        <v/>
      </c>
      <c r="AE106" s="304"/>
      <c r="AF106" s="304"/>
      <c r="AG106" s="303"/>
      <c r="AH106" s="303"/>
      <c r="AI106" s="303"/>
      <c r="AJ106" s="303"/>
      <c r="AK106" s="303"/>
      <c r="AL106" s="306"/>
      <c r="AM106" s="307"/>
      <c r="AN106" s="308"/>
      <c r="AO106" s="302" t="str">
        <f t="shared" si="12"/>
        <v/>
      </c>
      <c r="AP106" s="302"/>
      <c r="AQ106" s="302"/>
      <c r="AR106" s="302" t="str">
        <f t="shared" si="13"/>
        <v/>
      </c>
      <c r="AS106" s="302"/>
      <c r="AT106" s="302"/>
      <c r="AU106" s="302" t="str">
        <f t="shared" si="14"/>
        <v/>
      </c>
      <c r="AV106" s="302"/>
      <c r="AW106" s="302"/>
      <c r="AX106" s="302" t="str">
        <f t="shared" si="15"/>
        <v/>
      </c>
      <c r="AY106" s="302"/>
      <c r="AZ106" s="302"/>
      <c r="BA106" s="302" t="str">
        <f t="shared" si="16"/>
        <v/>
      </c>
      <c r="BB106" s="302"/>
      <c r="BC106" s="302"/>
      <c r="BD106" s="294"/>
      <c r="BE106" s="295"/>
      <c r="BF106" s="295"/>
      <c r="BG106" s="296"/>
      <c r="BK106" s="23"/>
      <c r="BL106" s="23"/>
      <c r="BM106" s="23"/>
      <c r="BN106" s="23"/>
      <c r="BO106" s="23"/>
      <c r="BP106" s="23"/>
      <c r="BQ106" s="23"/>
      <c r="BR106" s="23"/>
      <c r="BS106" s="23"/>
      <c r="BT106" s="23"/>
      <c r="BU106" s="23"/>
      <c r="BV106" s="23"/>
      <c r="BW106" s="23"/>
      <c r="BX106" s="23"/>
      <c r="BY106" s="23"/>
      <c r="BZ106" s="23"/>
      <c r="CA106" s="23"/>
      <c r="CB106" s="23"/>
      <c r="CE106" s="54">
        <v>35</v>
      </c>
      <c r="CF106" s="63" t="str">
        <f t="shared" si="17"/>
        <v/>
      </c>
      <c r="CG106" s="54" t="str">
        <f t="shared" si="18"/>
        <v/>
      </c>
      <c r="CH106" s="63" t="str">
        <f t="shared" si="19"/>
        <v/>
      </c>
      <c r="CI106" s="64" t="str">
        <f t="shared" si="20"/>
        <v/>
      </c>
      <c r="CJ106" s="54" t="str">
        <f t="shared" si="21"/>
        <v/>
      </c>
      <c r="CK106" s="54" t="str">
        <f t="shared" si="22"/>
        <v/>
      </c>
      <c r="CL106" s="54" t="str">
        <f t="shared" si="23"/>
        <v/>
      </c>
      <c r="CM106" s="54" t="str">
        <f t="shared" si="24"/>
        <v/>
      </c>
      <c r="CN106" s="54" t="str">
        <f t="shared" si="25"/>
        <v/>
      </c>
      <c r="CO106" s="54" t="str">
        <f t="shared" si="26"/>
        <v/>
      </c>
      <c r="CP106" s="54" t="str">
        <f t="shared" si="27"/>
        <v/>
      </c>
      <c r="CQ106" s="54" t="str">
        <f t="shared" si="28"/>
        <v/>
      </c>
      <c r="CR106" s="54" t="str">
        <f t="shared" si="29"/>
        <v/>
      </c>
      <c r="CS106" s="54" t="str">
        <f t="shared" si="30"/>
        <v/>
      </c>
      <c r="CT106" s="54" t="str">
        <f t="shared" si="31"/>
        <v/>
      </c>
      <c r="CV106" s="65" t="s">
        <v>49</v>
      </c>
      <c r="CW106" s="65">
        <f t="shared" si="33"/>
        <v>0</v>
      </c>
      <c r="CX106" s="22">
        <f t="shared" si="32"/>
        <v>0</v>
      </c>
      <c r="CY106" s="22">
        <f t="shared" si="34"/>
        <v>0</v>
      </c>
      <c r="CZ106" s="22">
        <f t="shared" si="35"/>
        <v>0</v>
      </c>
      <c r="DA106" s="22">
        <f t="shared" si="36"/>
        <v>0</v>
      </c>
      <c r="DB106" s="22">
        <f t="shared" si="37"/>
        <v>0</v>
      </c>
      <c r="DC106" s="22">
        <f t="shared" si="38"/>
        <v>0</v>
      </c>
      <c r="DD106" s="22">
        <f t="shared" si="39"/>
        <v>0</v>
      </c>
      <c r="DE106" s="22">
        <f t="shared" si="40"/>
        <v>0</v>
      </c>
      <c r="DF106" s="22">
        <f t="shared" si="41"/>
        <v>0</v>
      </c>
      <c r="DG106" s="54"/>
      <c r="DH106" s="54"/>
      <c r="DI106" s="54"/>
      <c r="DT106" s="38"/>
      <c r="DU106" s="38"/>
      <c r="DV106" s="38"/>
      <c r="DW106" s="38"/>
      <c r="DX106" s="38"/>
    </row>
    <row r="107" spans="6:128" ht="19.5" customHeight="1">
      <c r="F107" s="329">
        <v>36</v>
      </c>
      <c r="G107" s="329"/>
      <c r="H107" s="319"/>
      <c r="I107" s="320"/>
      <c r="J107" s="320"/>
      <c r="K107" s="320"/>
      <c r="L107" s="321"/>
      <c r="M107" s="319"/>
      <c r="N107" s="320"/>
      <c r="O107" s="320"/>
      <c r="P107" s="320"/>
      <c r="Q107" s="321"/>
      <c r="R107" s="331"/>
      <c r="S107" s="331"/>
      <c r="T107" s="331"/>
      <c r="U107" s="331"/>
      <c r="V107" s="305"/>
      <c r="W107" s="305"/>
      <c r="X107" s="305"/>
      <c r="Y107" s="305"/>
      <c r="Z107" s="305"/>
      <c r="AA107" s="305"/>
      <c r="AB107" s="305"/>
      <c r="AC107" s="305"/>
      <c r="AD107" s="304" t="str">
        <f t="shared" si="11"/>
        <v/>
      </c>
      <c r="AE107" s="304"/>
      <c r="AF107" s="304"/>
      <c r="AG107" s="303"/>
      <c r="AH107" s="303"/>
      <c r="AI107" s="303"/>
      <c r="AJ107" s="303"/>
      <c r="AK107" s="303"/>
      <c r="AL107" s="306"/>
      <c r="AM107" s="307"/>
      <c r="AN107" s="308"/>
      <c r="AO107" s="302" t="str">
        <f t="shared" si="12"/>
        <v/>
      </c>
      <c r="AP107" s="302"/>
      <c r="AQ107" s="302"/>
      <c r="AR107" s="302" t="str">
        <f t="shared" si="13"/>
        <v/>
      </c>
      <c r="AS107" s="302"/>
      <c r="AT107" s="302"/>
      <c r="AU107" s="302" t="str">
        <f t="shared" si="14"/>
        <v/>
      </c>
      <c r="AV107" s="302"/>
      <c r="AW107" s="302"/>
      <c r="AX107" s="302" t="str">
        <f t="shared" si="15"/>
        <v/>
      </c>
      <c r="AY107" s="302"/>
      <c r="AZ107" s="302"/>
      <c r="BA107" s="302" t="str">
        <f t="shared" si="16"/>
        <v/>
      </c>
      <c r="BB107" s="302"/>
      <c r="BC107" s="302"/>
      <c r="BD107" s="294"/>
      <c r="BE107" s="295"/>
      <c r="BF107" s="295"/>
      <c r="BG107" s="296"/>
      <c r="BK107" s="23"/>
      <c r="BL107" s="23"/>
      <c r="BM107" s="23"/>
      <c r="BN107" s="23"/>
      <c r="BO107" s="23"/>
      <c r="BP107" s="23"/>
      <c r="BQ107" s="23"/>
      <c r="BR107" s="23"/>
      <c r="BS107" s="23"/>
      <c r="BT107" s="23"/>
      <c r="BU107" s="23"/>
      <c r="BV107" s="23"/>
      <c r="BW107" s="23"/>
      <c r="BX107" s="23"/>
      <c r="BY107" s="23"/>
      <c r="BZ107" s="23"/>
      <c r="CA107" s="23"/>
      <c r="CB107" s="23"/>
      <c r="CE107" s="54">
        <v>36</v>
      </c>
      <c r="CF107" s="63" t="str">
        <f t="shared" si="17"/>
        <v/>
      </c>
      <c r="CG107" s="54" t="str">
        <f t="shared" si="18"/>
        <v/>
      </c>
      <c r="CH107" s="63" t="str">
        <f t="shared" si="19"/>
        <v/>
      </c>
      <c r="CI107" s="64" t="str">
        <f t="shared" si="20"/>
        <v/>
      </c>
      <c r="CJ107" s="54" t="str">
        <f t="shared" si="21"/>
        <v/>
      </c>
      <c r="CK107" s="54" t="str">
        <f t="shared" si="22"/>
        <v/>
      </c>
      <c r="CL107" s="54" t="str">
        <f t="shared" si="23"/>
        <v/>
      </c>
      <c r="CM107" s="54" t="str">
        <f t="shared" si="24"/>
        <v/>
      </c>
      <c r="CN107" s="54" t="str">
        <f t="shared" si="25"/>
        <v/>
      </c>
      <c r="CO107" s="54" t="str">
        <f t="shared" si="26"/>
        <v/>
      </c>
      <c r="CP107" s="54" t="str">
        <f t="shared" si="27"/>
        <v/>
      </c>
      <c r="CQ107" s="54" t="str">
        <f t="shared" si="28"/>
        <v/>
      </c>
      <c r="CR107" s="54" t="str">
        <f t="shared" si="29"/>
        <v/>
      </c>
      <c r="CS107" s="54" t="str">
        <f t="shared" si="30"/>
        <v/>
      </c>
      <c r="CT107" s="54" t="str">
        <f t="shared" si="31"/>
        <v/>
      </c>
      <c r="CV107" s="65" t="s">
        <v>50</v>
      </c>
      <c r="CW107" s="65">
        <f t="shared" si="33"/>
        <v>0</v>
      </c>
      <c r="CX107" s="22">
        <f t="shared" si="32"/>
        <v>0</v>
      </c>
      <c r="CY107" s="22">
        <f t="shared" si="34"/>
        <v>0</v>
      </c>
      <c r="CZ107" s="22">
        <f t="shared" si="35"/>
        <v>0</v>
      </c>
      <c r="DA107" s="22">
        <f t="shared" si="36"/>
        <v>0</v>
      </c>
      <c r="DB107" s="22">
        <f t="shared" si="37"/>
        <v>0</v>
      </c>
      <c r="DC107" s="22">
        <f t="shared" si="38"/>
        <v>0</v>
      </c>
      <c r="DD107" s="22">
        <f t="shared" si="39"/>
        <v>0</v>
      </c>
      <c r="DE107" s="22">
        <f t="shared" si="40"/>
        <v>0</v>
      </c>
      <c r="DF107" s="22">
        <f t="shared" si="41"/>
        <v>0</v>
      </c>
      <c r="DG107" s="54"/>
      <c r="DH107" s="54"/>
      <c r="DI107" s="54"/>
      <c r="DT107" s="38"/>
      <c r="DU107" s="38"/>
      <c r="DV107" s="38"/>
      <c r="DW107" s="38"/>
      <c r="DX107" s="38"/>
    </row>
    <row r="108" spans="6:128" ht="19.5" customHeight="1">
      <c r="F108" s="329">
        <v>37</v>
      </c>
      <c r="G108" s="329"/>
      <c r="H108" s="319"/>
      <c r="I108" s="320"/>
      <c r="J108" s="320"/>
      <c r="K108" s="320"/>
      <c r="L108" s="321"/>
      <c r="M108" s="319"/>
      <c r="N108" s="320"/>
      <c r="O108" s="320"/>
      <c r="P108" s="320"/>
      <c r="Q108" s="321"/>
      <c r="R108" s="331"/>
      <c r="S108" s="331"/>
      <c r="T108" s="331"/>
      <c r="U108" s="331"/>
      <c r="V108" s="305"/>
      <c r="W108" s="305"/>
      <c r="X108" s="305"/>
      <c r="Y108" s="305"/>
      <c r="Z108" s="305"/>
      <c r="AA108" s="305"/>
      <c r="AB108" s="305"/>
      <c r="AC108" s="305"/>
      <c r="AD108" s="304" t="str">
        <f t="shared" si="11"/>
        <v/>
      </c>
      <c r="AE108" s="304"/>
      <c r="AF108" s="304"/>
      <c r="AG108" s="303"/>
      <c r="AH108" s="303"/>
      <c r="AI108" s="303"/>
      <c r="AJ108" s="303"/>
      <c r="AK108" s="303"/>
      <c r="AL108" s="306"/>
      <c r="AM108" s="307"/>
      <c r="AN108" s="308"/>
      <c r="AO108" s="302" t="str">
        <f t="shared" si="12"/>
        <v/>
      </c>
      <c r="AP108" s="302"/>
      <c r="AQ108" s="302"/>
      <c r="AR108" s="302" t="str">
        <f t="shared" si="13"/>
        <v/>
      </c>
      <c r="AS108" s="302"/>
      <c r="AT108" s="302"/>
      <c r="AU108" s="302" t="str">
        <f t="shared" si="14"/>
        <v/>
      </c>
      <c r="AV108" s="302"/>
      <c r="AW108" s="302"/>
      <c r="AX108" s="302" t="str">
        <f t="shared" si="15"/>
        <v/>
      </c>
      <c r="AY108" s="302"/>
      <c r="AZ108" s="302"/>
      <c r="BA108" s="302" t="str">
        <f t="shared" si="16"/>
        <v/>
      </c>
      <c r="BB108" s="302"/>
      <c r="BC108" s="302"/>
      <c r="BD108" s="294"/>
      <c r="BE108" s="295"/>
      <c r="BF108" s="295"/>
      <c r="BG108" s="296"/>
      <c r="BK108" s="23"/>
      <c r="BL108" s="23"/>
      <c r="BM108" s="23"/>
      <c r="BN108" s="23"/>
      <c r="BO108" s="23"/>
      <c r="BP108" s="23"/>
      <c r="BQ108" s="23"/>
      <c r="BR108" s="23"/>
      <c r="BS108" s="23"/>
      <c r="BT108" s="23"/>
      <c r="BU108" s="23"/>
      <c r="BV108" s="23"/>
      <c r="BW108" s="23"/>
      <c r="BX108" s="23"/>
      <c r="BY108" s="23"/>
      <c r="BZ108" s="23"/>
      <c r="CA108" s="23"/>
      <c r="CB108" s="23"/>
      <c r="CE108" s="54">
        <v>37</v>
      </c>
      <c r="CF108" s="63" t="str">
        <f t="shared" si="17"/>
        <v/>
      </c>
      <c r="CG108" s="54" t="str">
        <f t="shared" si="18"/>
        <v/>
      </c>
      <c r="CH108" s="63" t="str">
        <f t="shared" si="19"/>
        <v/>
      </c>
      <c r="CI108" s="64" t="str">
        <f t="shared" si="20"/>
        <v/>
      </c>
      <c r="CJ108" s="54" t="str">
        <f t="shared" si="21"/>
        <v/>
      </c>
      <c r="CK108" s="54" t="str">
        <f t="shared" si="22"/>
        <v/>
      </c>
      <c r="CL108" s="54" t="str">
        <f t="shared" si="23"/>
        <v/>
      </c>
      <c r="CM108" s="54" t="str">
        <f t="shared" si="24"/>
        <v/>
      </c>
      <c r="CN108" s="54" t="str">
        <f t="shared" si="25"/>
        <v/>
      </c>
      <c r="CO108" s="54" t="str">
        <f t="shared" si="26"/>
        <v/>
      </c>
      <c r="CP108" s="54" t="str">
        <f t="shared" si="27"/>
        <v/>
      </c>
      <c r="CQ108" s="54" t="str">
        <f t="shared" si="28"/>
        <v/>
      </c>
      <c r="CR108" s="54" t="str">
        <f t="shared" si="29"/>
        <v/>
      </c>
      <c r="CS108" s="54" t="str">
        <f t="shared" si="30"/>
        <v/>
      </c>
      <c r="CT108" s="54" t="str">
        <f t="shared" si="31"/>
        <v/>
      </c>
      <c r="CV108" s="65" t="s">
        <v>51</v>
      </c>
      <c r="CW108" s="65">
        <f t="shared" si="33"/>
        <v>0</v>
      </c>
      <c r="CX108" s="22">
        <f t="shared" si="32"/>
        <v>0</v>
      </c>
      <c r="CY108" s="22">
        <f t="shared" si="34"/>
        <v>0</v>
      </c>
      <c r="CZ108" s="22">
        <f t="shared" si="35"/>
        <v>0</v>
      </c>
      <c r="DA108" s="22">
        <f t="shared" si="36"/>
        <v>0</v>
      </c>
      <c r="DB108" s="22">
        <f t="shared" si="37"/>
        <v>0</v>
      </c>
      <c r="DC108" s="22">
        <f t="shared" si="38"/>
        <v>0</v>
      </c>
      <c r="DD108" s="22">
        <f t="shared" si="39"/>
        <v>0</v>
      </c>
      <c r="DE108" s="22">
        <f t="shared" si="40"/>
        <v>0</v>
      </c>
      <c r="DF108" s="22">
        <f t="shared" si="41"/>
        <v>0</v>
      </c>
      <c r="DG108" s="54"/>
      <c r="DH108" s="54"/>
      <c r="DI108" s="54"/>
      <c r="DT108" s="38"/>
      <c r="DU108" s="38"/>
      <c r="DV108" s="38"/>
      <c r="DW108" s="38"/>
      <c r="DX108" s="38"/>
    </row>
    <row r="109" spans="6:128" ht="19.5" customHeight="1">
      <c r="F109" s="329">
        <v>38</v>
      </c>
      <c r="G109" s="329"/>
      <c r="H109" s="319"/>
      <c r="I109" s="320"/>
      <c r="J109" s="320"/>
      <c r="K109" s="320"/>
      <c r="L109" s="321"/>
      <c r="M109" s="319"/>
      <c r="N109" s="320"/>
      <c r="O109" s="320"/>
      <c r="P109" s="320"/>
      <c r="Q109" s="321"/>
      <c r="R109" s="331"/>
      <c r="S109" s="331"/>
      <c r="T109" s="331"/>
      <c r="U109" s="331"/>
      <c r="V109" s="305"/>
      <c r="W109" s="305"/>
      <c r="X109" s="305"/>
      <c r="Y109" s="305"/>
      <c r="Z109" s="305"/>
      <c r="AA109" s="305"/>
      <c r="AB109" s="305"/>
      <c r="AC109" s="305"/>
      <c r="AD109" s="304" t="str">
        <f t="shared" si="11"/>
        <v/>
      </c>
      <c r="AE109" s="304"/>
      <c r="AF109" s="304"/>
      <c r="AG109" s="303"/>
      <c r="AH109" s="303"/>
      <c r="AI109" s="303"/>
      <c r="AJ109" s="303"/>
      <c r="AK109" s="303"/>
      <c r="AL109" s="306"/>
      <c r="AM109" s="307"/>
      <c r="AN109" s="308"/>
      <c r="AO109" s="302" t="str">
        <f t="shared" si="12"/>
        <v/>
      </c>
      <c r="AP109" s="302"/>
      <c r="AQ109" s="302"/>
      <c r="AR109" s="302" t="str">
        <f t="shared" si="13"/>
        <v/>
      </c>
      <c r="AS109" s="302"/>
      <c r="AT109" s="302"/>
      <c r="AU109" s="302" t="str">
        <f t="shared" si="14"/>
        <v/>
      </c>
      <c r="AV109" s="302"/>
      <c r="AW109" s="302"/>
      <c r="AX109" s="302" t="str">
        <f t="shared" si="15"/>
        <v/>
      </c>
      <c r="AY109" s="302"/>
      <c r="AZ109" s="302"/>
      <c r="BA109" s="302" t="str">
        <f t="shared" si="16"/>
        <v/>
      </c>
      <c r="BB109" s="302"/>
      <c r="BC109" s="302"/>
      <c r="BD109" s="294"/>
      <c r="BE109" s="295"/>
      <c r="BF109" s="295"/>
      <c r="BG109" s="296"/>
      <c r="BK109" s="23"/>
      <c r="BL109" s="23"/>
      <c r="BM109" s="23"/>
      <c r="BN109" s="23"/>
      <c r="BO109" s="23"/>
      <c r="BP109" s="23"/>
      <c r="BQ109" s="23"/>
      <c r="BR109" s="23"/>
      <c r="BS109" s="23"/>
      <c r="BT109" s="23"/>
      <c r="BU109" s="23"/>
      <c r="BV109" s="23"/>
      <c r="BW109" s="23"/>
      <c r="BX109" s="23"/>
      <c r="BY109" s="23"/>
      <c r="BZ109" s="23"/>
      <c r="CA109" s="23"/>
      <c r="CB109" s="23"/>
      <c r="CE109" s="54">
        <v>38</v>
      </c>
      <c r="CF109" s="63" t="str">
        <f t="shared" si="17"/>
        <v/>
      </c>
      <c r="CG109" s="54" t="str">
        <f t="shared" si="18"/>
        <v/>
      </c>
      <c r="CH109" s="63" t="str">
        <f t="shared" si="19"/>
        <v/>
      </c>
      <c r="CI109" s="64" t="str">
        <f t="shared" si="20"/>
        <v/>
      </c>
      <c r="CJ109" s="54" t="str">
        <f t="shared" si="21"/>
        <v/>
      </c>
      <c r="CK109" s="54" t="str">
        <f t="shared" si="22"/>
        <v/>
      </c>
      <c r="CL109" s="54" t="str">
        <f t="shared" si="23"/>
        <v/>
      </c>
      <c r="CM109" s="54" t="str">
        <f t="shared" si="24"/>
        <v/>
      </c>
      <c r="CN109" s="54" t="str">
        <f t="shared" si="25"/>
        <v/>
      </c>
      <c r="CO109" s="54" t="str">
        <f t="shared" si="26"/>
        <v/>
      </c>
      <c r="CP109" s="54" t="str">
        <f t="shared" si="27"/>
        <v/>
      </c>
      <c r="CQ109" s="54" t="str">
        <f t="shared" si="28"/>
        <v/>
      </c>
      <c r="CR109" s="54" t="str">
        <f t="shared" si="29"/>
        <v/>
      </c>
      <c r="CS109" s="54" t="str">
        <f t="shared" si="30"/>
        <v/>
      </c>
      <c r="CT109" s="54" t="str">
        <f t="shared" si="31"/>
        <v/>
      </c>
      <c r="CV109" s="65" t="s">
        <v>52</v>
      </c>
      <c r="CW109" s="65">
        <f t="shared" si="33"/>
        <v>0</v>
      </c>
      <c r="CX109" s="22">
        <f t="shared" si="32"/>
        <v>0</v>
      </c>
      <c r="CY109" s="22">
        <f t="shared" si="34"/>
        <v>0</v>
      </c>
      <c r="CZ109" s="22">
        <f t="shared" si="35"/>
        <v>0</v>
      </c>
      <c r="DA109" s="22">
        <f t="shared" si="36"/>
        <v>0</v>
      </c>
      <c r="DB109" s="22">
        <f t="shared" si="37"/>
        <v>0</v>
      </c>
      <c r="DC109" s="22">
        <f t="shared" si="38"/>
        <v>0</v>
      </c>
      <c r="DD109" s="22">
        <f t="shared" si="39"/>
        <v>0</v>
      </c>
      <c r="DE109" s="22">
        <f t="shared" si="40"/>
        <v>0</v>
      </c>
      <c r="DF109" s="22">
        <f t="shared" si="41"/>
        <v>0</v>
      </c>
      <c r="DG109" s="54"/>
      <c r="DH109" s="54"/>
      <c r="DI109" s="54"/>
      <c r="DT109" s="38"/>
      <c r="DU109" s="38"/>
      <c r="DV109" s="38"/>
      <c r="DW109" s="38"/>
      <c r="DX109" s="38"/>
    </row>
    <row r="110" spans="6:128" ht="19.5" customHeight="1">
      <c r="F110" s="329">
        <v>39</v>
      </c>
      <c r="G110" s="329"/>
      <c r="H110" s="319"/>
      <c r="I110" s="320"/>
      <c r="J110" s="320"/>
      <c r="K110" s="320"/>
      <c r="L110" s="321"/>
      <c r="M110" s="319"/>
      <c r="N110" s="320"/>
      <c r="O110" s="320"/>
      <c r="P110" s="320"/>
      <c r="Q110" s="321"/>
      <c r="R110" s="331"/>
      <c r="S110" s="331"/>
      <c r="T110" s="331"/>
      <c r="U110" s="331"/>
      <c r="V110" s="305"/>
      <c r="W110" s="305"/>
      <c r="X110" s="305"/>
      <c r="Y110" s="305"/>
      <c r="Z110" s="305"/>
      <c r="AA110" s="305"/>
      <c r="AB110" s="305"/>
      <c r="AC110" s="305"/>
      <c r="AD110" s="304" t="str">
        <f t="shared" si="11"/>
        <v/>
      </c>
      <c r="AE110" s="304"/>
      <c r="AF110" s="304"/>
      <c r="AG110" s="303"/>
      <c r="AH110" s="303"/>
      <c r="AI110" s="303"/>
      <c r="AJ110" s="303"/>
      <c r="AK110" s="303"/>
      <c r="AL110" s="306"/>
      <c r="AM110" s="307"/>
      <c r="AN110" s="308"/>
      <c r="AO110" s="302" t="str">
        <f t="shared" si="12"/>
        <v/>
      </c>
      <c r="AP110" s="302"/>
      <c r="AQ110" s="302"/>
      <c r="AR110" s="302" t="str">
        <f t="shared" si="13"/>
        <v/>
      </c>
      <c r="AS110" s="302"/>
      <c r="AT110" s="302"/>
      <c r="AU110" s="302" t="str">
        <f t="shared" si="14"/>
        <v/>
      </c>
      <c r="AV110" s="302"/>
      <c r="AW110" s="302"/>
      <c r="AX110" s="302" t="str">
        <f t="shared" si="15"/>
        <v/>
      </c>
      <c r="AY110" s="302"/>
      <c r="AZ110" s="302"/>
      <c r="BA110" s="302" t="str">
        <f t="shared" si="16"/>
        <v/>
      </c>
      <c r="BB110" s="302"/>
      <c r="BC110" s="302"/>
      <c r="BD110" s="294"/>
      <c r="BE110" s="295"/>
      <c r="BF110" s="295"/>
      <c r="BG110" s="296"/>
      <c r="BK110" s="23"/>
      <c r="BL110" s="23"/>
      <c r="BM110" s="23"/>
      <c r="BN110" s="23"/>
      <c r="BO110" s="23"/>
      <c r="BP110" s="23"/>
      <c r="BQ110" s="23"/>
      <c r="BR110" s="23"/>
      <c r="BS110" s="23"/>
      <c r="BT110" s="23"/>
      <c r="BU110" s="23"/>
      <c r="BV110" s="23"/>
      <c r="BW110" s="23"/>
      <c r="BX110" s="23"/>
      <c r="BY110" s="23"/>
      <c r="BZ110" s="23"/>
      <c r="CA110" s="23"/>
      <c r="CB110" s="23"/>
      <c r="CE110" s="54">
        <v>39</v>
      </c>
      <c r="CF110" s="63" t="str">
        <f t="shared" si="17"/>
        <v/>
      </c>
      <c r="CG110" s="54" t="str">
        <f t="shared" si="18"/>
        <v/>
      </c>
      <c r="CH110" s="63" t="str">
        <f t="shared" si="19"/>
        <v/>
      </c>
      <c r="CI110" s="64" t="str">
        <f t="shared" si="20"/>
        <v/>
      </c>
      <c r="CJ110" s="54" t="str">
        <f t="shared" si="21"/>
        <v/>
      </c>
      <c r="CK110" s="54" t="str">
        <f t="shared" si="22"/>
        <v/>
      </c>
      <c r="CL110" s="54" t="str">
        <f t="shared" si="23"/>
        <v/>
      </c>
      <c r="CM110" s="54" t="str">
        <f t="shared" si="24"/>
        <v/>
      </c>
      <c r="CN110" s="54" t="str">
        <f t="shared" si="25"/>
        <v/>
      </c>
      <c r="CO110" s="54" t="str">
        <f t="shared" si="26"/>
        <v/>
      </c>
      <c r="CP110" s="54" t="str">
        <f t="shared" si="27"/>
        <v/>
      </c>
      <c r="CQ110" s="54" t="str">
        <f t="shared" si="28"/>
        <v/>
      </c>
      <c r="CR110" s="54" t="str">
        <f t="shared" si="29"/>
        <v/>
      </c>
      <c r="CS110" s="54" t="str">
        <f t="shared" si="30"/>
        <v/>
      </c>
      <c r="CT110" s="54" t="str">
        <f t="shared" si="31"/>
        <v/>
      </c>
      <c r="CV110" s="65" t="s">
        <v>53</v>
      </c>
      <c r="CW110" s="65">
        <f t="shared" si="33"/>
        <v>0</v>
      </c>
      <c r="CX110" s="22">
        <f t="shared" si="32"/>
        <v>0</v>
      </c>
      <c r="CY110" s="22">
        <f t="shared" si="34"/>
        <v>0</v>
      </c>
      <c r="CZ110" s="22">
        <f t="shared" si="35"/>
        <v>0</v>
      </c>
      <c r="DA110" s="22">
        <f t="shared" si="36"/>
        <v>0</v>
      </c>
      <c r="DB110" s="22">
        <f t="shared" si="37"/>
        <v>0</v>
      </c>
      <c r="DC110" s="22">
        <f t="shared" si="38"/>
        <v>0</v>
      </c>
      <c r="DD110" s="22">
        <f t="shared" si="39"/>
        <v>0</v>
      </c>
      <c r="DE110" s="22">
        <f t="shared" si="40"/>
        <v>0</v>
      </c>
      <c r="DF110" s="22">
        <f t="shared" si="41"/>
        <v>0</v>
      </c>
      <c r="DG110" s="54"/>
      <c r="DH110" s="54"/>
      <c r="DI110" s="54"/>
      <c r="DT110" s="38"/>
      <c r="DU110" s="38"/>
      <c r="DV110" s="38"/>
      <c r="DW110" s="38"/>
      <c r="DX110" s="38"/>
    </row>
    <row r="111" spans="6:128" ht="19.5" customHeight="1">
      <c r="F111" s="329">
        <v>40</v>
      </c>
      <c r="G111" s="329"/>
      <c r="H111" s="319"/>
      <c r="I111" s="320"/>
      <c r="J111" s="320"/>
      <c r="K111" s="320"/>
      <c r="L111" s="321"/>
      <c r="M111" s="319"/>
      <c r="N111" s="320"/>
      <c r="O111" s="320"/>
      <c r="P111" s="320"/>
      <c r="Q111" s="321"/>
      <c r="R111" s="331"/>
      <c r="S111" s="331"/>
      <c r="T111" s="331"/>
      <c r="U111" s="331"/>
      <c r="V111" s="305"/>
      <c r="W111" s="305"/>
      <c r="X111" s="305"/>
      <c r="Y111" s="305"/>
      <c r="Z111" s="305"/>
      <c r="AA111" s="305"/>
      <c r="AB111" s="305"/>
      <c r="AC111" s="305"/>
      <c r="AD111" s="304" t="str">
        <f t="shared" si="11"/>
        <v/>
      </c>
      <c r="AE111" s="304"/>
      <c r="AF111" s="304"/>
      <c r="AG111" s="303"/>
      <c r="AH111" s="303"/>
      <c r="AI111" s="303"/>
      <c r="AJ111" s="303"/>
      <c r="AK111" s="303"/>
      <c r="AL111" s="306"/>
      <c r="AM111" s="307"/>
      <c r="AN111" s="308"/>
      <c r="AO111" s="302" t="str">
        <f t="shared" si="12"/>
        <v/>
      </c>
      <c r="AP111" s="302"/>
      <c r="AQ111" s="302"/>
      <c r="AR111" s="302" t="str">
        <f t="shared" si="13"/>
        <v/>
      </c>
      <c r="AS111" s="302"/>
      <c r="AT111" s="302"/>
      <c r="AU111" s="302" t="str">
        <f t="shared" si="14"/>
        <v/>
      </c>
      <c r="AV111" s="302"/>
      <c r="AW111" s="302"/>
      <c r="AX111" s="302" t="str">
        <f t="shared" si="15"/>
        <v/>
      </c>
      <c r="AY111" s="302"/>
      <c r="AZ111" s="302"/>
      <c r="BA111" s="302" t="str">
        <f t="shared" si="16"/>
        <v/>
      </c>
      <c r="BB111" s="302"/>
      <c r="BC111" s="302"/>
      <c r="BD111" s="294"/>
      <c r="BE111" s="295"/>
      <c r="BF111" s="295"/>
      <c r="BG111" s="296"/>
      <c r="BK111" s="23"/>
      <c r="BL111" s="23"/>
      <c r="BM111" s="23"/>
      <c r="BN111" s="23"/>
      <c r="BO111" s="23"/>
      <c r="BP111" s="23"/>
      <c r="BQ111" s="23"/>
      <c r="BR111" s="23"/>
      <c r="BS111" s="23"/>
      <c r="BT111" s="23"/>
      <c r="BU111" s="23"/>
      <c r="BV111" s="23"/>
      <c r="BW111" s="23"/>
      <c r="BX111" s="23"/>
      <c r="BY111" s="23"/>
      <c r="BZ111" s="23"/>
      <c r="CA111" s="23"/>
      <c r="CB111" s="23"/>
      <c r="CE111" s="54">
        <v>40</v>
      </c>
      <c r="CF111" s="63" t="str">
        <f t="shared" si="17"/>
        <v/>
      </c>
      <c r="CG111" s="54" t="str">
        <f t="shared" si="18"/>
        <v/>
      </c>
      <c r="CH111" s="63" t="str">
        <f t="shared" si="19"/>
        <v/>
      </c>
      <c r="CI111" s="64" t="str">
        <f t="shared" si="20"/>
        <v/>
      </c>
      <c r="CJ111" s="54" t="str">
        <f t="shared" si="21"/>
        <v/>
      </c>
      <c r="CK111" s="54" t="str">
        <f t="shared" si="22"/>
        <v/>
      </c>
      <c r="CL111" s="54" t="str">
        <f t="shared" si="23"/>
        <v/>
      </c>
      <c r="CM111" s="54" t="str">
        <f t="shared" si="24"/>
        <v/>
      </c>
      <c r="CN111" s="54" t="str">
        <f t="shared" si="25"/>
        <v/>
      </c>
      <c r="CO111" s="54" t="str">
        <f t="shared" si="26"/>
        <v/>
      </c>
      <c r="CP111" s="54" t="str">
        <f t="shared" si="27"/>
        <v/>
      </c>
      <c r="CQ111" s="54" t="str">
        <f t="shared" si="28"/>
        <v/>
      </c>
      <c r="CR111" s="54" t="str">
        <f t="shared" si="29"/>
        <v/>
      </c>
      <c r="CS111" s="54" t="str">
        <f t="shared" si="30"/>
        <v/>
      </c>
      <c r="CT111" s="54" t="str">
        <f t="shared" si="31"/>
        <v/>
      </c>
      <c r="CV111" s="65" t="s">
        <v>54</v>
      </c>
      <c r="CW111" s="65">
        <f t="shared" si="33"/>
        <v>0</v>
      </c>
      <c r="CX111" s="22">
        <f t="shared" si="32"/>
        <v>0</v>
      </c>
      <c r="CY111" s="22">
        <f t="shared" si="34"/>
        <v>0</v>
      </c>
      <c r="CZ111" s="22">
        <f t="shared" si="35"/>
        <v>0</v>
      </c>
      <c r="DA111" s="22">
        <f t="shared" si="36"/>
        <v>0</v>
      </c>
      <c r="DB111" s="22">
        <f t="shared" si="37"/>
        <v>0</v>
      </c>
      <c r="DC111" s="22">
        <f t="shared" si="38"/>
        <v>0</v>
      </c>
      <c r="DD111" s="22">
        <f t="shared" si="39"/>
        <v>0</v>
      </c>
      <c r="DE111" s="22">
        <f t="shared" si="40"/>
        <v>0</v>
      </c>
      <c r="DF111" s="22">
        <f t="shared" si="41"/>
        <v>0</v>
      </c>
      <c r="DG111" s="54"/>
      <c r="DH111" s="54"/>
      <c r="DI111" s="54"/>
      <c r="DT111" s="38"/>
      <c r="DU111" s="38"/>
      <c r="DV111" s="38"/>
      <c r="DW111" s="38"/>
      <c r="DX111" s="38"/>
    </row>
    <row r="112" spans="6:128" ht="19.5" customHeight="1">
      <c r="F112" s="329">
        <v>41</v>
      </c>
      <c r="G112" s="329"/>
      <c r="H112" s="319"/>
      <c r="I112" s="320"/>
      <c r="J112" s="320"/>
      <c r="K112" s="320"/>
      <c r="L112" s="321"/>
      <c r="M112" s="319"/>
      <c r="N112" s="320"/>
      <c r="O112" s="320"/>
      <c r="P112" s="320"/>
      <c r="Q112" s="321"/>
      <c r="R112" s="331"/>
      <c r="S112" s="331"/>
      <c r="T112" s="331"/>
      <c r="U112" s="331"/>
      <c r="V112" s="305"/>
      <c r="W112" s="305"/>
      <c r="X112" s="305"/>
      <c r="Y112" s="305"/>
      <c r="Z112" s="305"/>
      <c r="AA112" s="305"/>
      <c r="AB112" s="305"/>
      <c r="AC112" s="305"/>
      <c r="AD112" s="304" t="str">
        <f t="shared" si="11"/>
        <v/>
      </c>
      <c r="AE112" s="304"/>
      <c r="AF112" s="304"/>
      <c r="AG112" s="303"/>
      <c r="AH112" s="303"/>
      <c r="AI112" s="303"/>
      <c r="AJ112" s="303"/>
      <c r="AK112" s="303"/>
      <c r="AL112" s="306"/>
      <c r="AM112" s="307"/>
      <c r="AN112" s="308"/>
      <c r="AO112" s="302" t="str">
        <f t="shared" si="12"/>
        <v/>
      </c>
      <c r="AP112" s="302"/>
      <c r="AQ112" s="302"/>
      <c r="AR112" s="302" t="str">
        <f t="shared" si="13"/>
        <v/>
      </c>
      <c r="AS112" s="302"/>
      <c r="AT112" s="302"/>
      <c r="AU112" s="302" t="str">
        <f t="shared" si="14"/>
        <v/>
      </c>
      <c r="AV112" s="302"/>
      <c r="AW112" s="302"/>
      <c r="AX112" s="302" t="str">
        <f t="shared" si="15"/>
        <v/>
      </c>
      <c r="AY112" s="302"/>
      <c r="AZ112" s="302"/>
      <c r="BA112" s="302" t="str">
        <f t="shared" si="16"/>
        <v/>
      </c>
      <c r="BB112" s="302"/>
      <c r="BC112" s="302"/>
      <c r="BD112" s="294"/>
      <c r="BE112" s="295"/>
      <c r="BF112" s="295"/>
      <c r="BG112" s="296"/>
      <c r="BK112" s="23"/>
      <c r="BL112" s="23"/>
      <c r="BM112" s="23"/>
      <c r="BN112" s="23"/>
      <c r="BO112" s="23"/>
      <c r="BP112" s="23"/>
      <c r="BQ112" s="23"/>
      <c r="BR112" s="23"/>
      <c r="BS112" s="23"/>
      <c r="BT112" s="23"/>
      <c r="BU112" s="23"/>
      <c r="BV112" s="23"/>
      <c r="BW112" s="23"/>
      <c r="BX112" s="23"/>
      <c r="BY112" s="23"/>
      <c r="BZ112" s="23"/>
      <c r="CA112" s="23"/>
      <c r="CB112" s="23"/>
      <c r="CE112" s="54">
        <v>41</v>
      </c>
      <c r="CF112" s="63" t="str">
        <f t="shared" si="17"/>
        <v/>
      </c>
      <c r="CG112" s="54" t="str">
        <f t="shared" si="18"/>
        <v/>
      </c>
      <c r="CH112" s="63" t="str">
        <f t="shared" si="19"/>
        <v/>
      </c>
      <c r="CI112" s="64" t="str">
        <f t="shared" si="20"/>
        <v/>
      </c>
      <c r="CJ112" s="54" t="str">
        <f t="shared" si="21"/>
        <v/>
      </c>
      <c r="CK112" s="54" t="str">
        <f t="shared" si="22"/>
        <v/>
      </c>
      <c r="CL112" s="54" t="str">
        <f t="shared" si="23"/>
        <v/>
      </c>
      <c r="CM112" s="54" t="str">
        <f t="shared" si="24"/>
        <v/>
      </c>
      <c r="CN112" s="54" t="str">
        <f t="shared" si="25"/>
        <v/>
      </c>
      <c r="CO112" s="54" t="str">
        <f t="shared" si="26"/>
        <v/>
      </c>
      <c r="CP112" s="54" t="str">
        <f t="shared" si="27"/>
        <v/>
      </c>
      <c r="CQ112" s="54" t="str">
        <f t="shared" si="28"/>
        <v/>
      </c>
      <c r="CR112" s="54" t="str">
        <f t="shared" si="29"/>
        <v/>
      </c>
      <c r="CS112" s="54" t="str">
        <f t="shared" si="30"/>
        <v/>
      </c>
      <c r="CT112" s="54" t="str">
        <f t="shared" si="31"/>
        <v/>
      </c>
      <c r="CV112" s="65" t="s">
        <v>55</v>
      </c>
      <c r="CW112" s="65">
        <f t="shared" si="33"/>
        <v>0</v>
      </c>
      <c r="CX112" s="22">
        <f t="shared" si="32"/>
        <v>0</v>
      </c>
      <c r="CY112" s="22">
        <f t="shared" si="34"/>
        <v>0</v>
      </c>
      <c r="CZ112" s="22">
        <f t="shared" si="35"/>
        <v>0</v>
      </c>
      <c r="DA112" s="22">
        <f t="shared" si="36"/>
        <v>0</v>
      </c>
      <c r="DB112" s="22">
        <f t="shared" si="37"/>
        <v>0</v>
      </c>
      <c r="DC112" s="22">
        <f t="shared" si="38"/>
        <v>0</v>
      </c>
      <c r="DD112" s="22">
        <f t="shared" si="39"/>
        <v>0</v>
      </c>
      <c r="DE112" s="22">
        <f t="shared" si="40"/>
        <v>0</v>
      </c>
      <c r="DF112" s="22">
        <f t="shared" si="41"/>
        <v>0</v>
      </c>
      <c r="DG112" s="54"/>
      <c r="DH112" s="54"/>
      <c r="DI112" s="54"/>
      <c r="DT112" s="38"/>
      <c r="DU112" s="38"/>
      <c r="DV112" s="38"/>
      <c r="DW112" s="38"/>
      <c r="DX112" s="38"/>
    </row>
    <row r="113" spans="1:128" ht="19.5" customHeight="1">
      <c r="F113" s="329">
        <v>42</v>
      </c>
      <c r="G113" s="329"/>
      <c r="H113" s="319"/>
      <c r="I113" s="320"/>
      <c r="J113" s="320"/>
      <c r="K113" s="320"/>
      <c r="L113" s="321"/>
      <c r="M113" s="319"/>
      <c r="N113" s="320"/>
      <c r="O113" s="320"/>
      <c r="P113" s="320"/>
      <c r="Q113" s="321"/>
      <c r="R113" s="331"/>
      <c r="S113" s="331"/>
      <c r="T113" s="331"/>
      <c r="U113" s="331"/>
      <c r="V113" s="305"/>
      <c r="W113" s="305"/>
      <c r="X113" s="305"/>
      <c r="Y113" s="305"/>
      <c r="Z113" s="305"/>
      <c r="AA113" s="305"/>
      <c r="AB113" s="305"/>
      <c r="AC113" s="305"/>
      <c r="AD113" s="304" t="str">
        <f t="shared" si="11"/>
        <v/>
      </c>
      <c r="AE113" s="304"/>
      <c r="AF113" s="304"/>
      <c r="AG113" s="303"/>
      <c r="AH113" s="303"/>
      <c r="AI113" s="303"/>
      <c r="AJ113" s="303"/>
      <c r="AK113" s="303"/>
      <c r="AL113" s="306"/>
      <c r="AM113" s="307"/>
      <c r="AN113" s="308"/>
      <c r="AO113" s="302" t="str">
        <f t="shared" si="12"/>
        <v/>
      </c>
      <c r="AP113" s="302"/>
      <c r="AQ113" s="302"/>
      <c r="AR113" s="302" t="str">
        <f t="shared" si="13"/>
        <v/>
      </c>
      <c r="AS113" s="302"/>
      <c r="AT113" s="302"/>
      <c r="AU113" s="302" t="str">
        <f t="shared" si="14"/>
        <v/>
      </c>
      <c r="AV113" s="302"/>
      <c r="AW113" s="302"/>
      <c r="AX113" s="302" t="str">
        <f t="shared" si="15"/>
        <v/>
      </c>
      <c r="AY113" s="302"/>
      <c r="AZ113" s="302"/>
      <c r="BA113" s="302" t="str">
        <f t="shared" si="16"/>
        <v/>
      </c>
      <c r="BB113" s="302"/>
      <c r="BC113" s="302"/>
      <c r="BD113" s="294"/>
      <c r="BE113" s="295"/>
      <c r="BF113" s="295"/>
      <c r="BG113" s="296"/>
      <c r="BK113" s="23"/>
      <c r="BL113" s="23"/>
      <c r="BM113" s="23"/>
      <c r="BN113" s="23"/>
      <c r="BO113" s="23"/>
      <c r="BP113" s="23"/>
      <c r="BQ113" s="23"/>
      <c r="BR113" s="23"/>
      <c r="BS113" s="23"/>
      <c r="BT113" s="23"/>
      <c r="BU113" s="23"/>
      <c r="BV113" s="23"/>
      <c r="BW113" s="23"/>
      <c r="BX113" s="23"/>
      <c r="BY113" s="23"/>
      <c r="BZ113" s="23"/>
      <c r="CA113" s="23"/>
      <c r="CB113" s="23"/>
      <c r="CE113" s="54">
        <v>42</v>
      </c>
      <c r="CF113" s="63" t="str">
        <f t="shared" si="17"/>
        <v/>
      </c>
      <c r="CG113" s="54" t="str">
        <f t="shared" si="18"/>
        <v/>
      </c>
      <c r="CH113" s="63" t="str">
        <f t="shared" si="19"/>
        <v/>
      </c>
      <c r="CI113" s="64" t="str">
        <f t="shared" si="20"/>
        <v/>
      </c>
      <c r="CJ113" s="54" t="str">
        <f t="shared" si="21"/>
        <v/>
      </c>
      <c r="CK113" s="54" t="str">
        <f t="shared" si="22"/>
        <v/>
      </c>
      <c r="CL113" s="54" t="str">
        <f t="shared" si="23"/>
        <v/>
      </c>
      <c r="CM113" s="54" t="str">
        <f t="shared" si="24"/>
        <v/>
      </c>
      <c r="CN113" s="54" t="str">
        <f t="shared" si="25"/>
        <v/>
      </c>
      <c r="CO113" s="54" t="str">
        <f t="shared" si="26"/>
        <v/>
      </c>
      <c r="CP113" s="54" t="str">
        <f t="shared" si="27"/>
        <v/>
      </c>
      <c r="CQ113" s="54" t="str">
        <f t="shared" si="28"/>
        <v/>
      </c>
      <c r="CR113" s="54" t="str">
        <f t="shared" si="29"/>
        <v/>
      </c>
      <c r="CS113" s="54" t="str">
        <f t="shared" si="30"/>
        <v/>
      </c>
      <c r="CT113" s="54" t="str">
        <f t="shared" si="31"/>
        <v/>
      </c>
      <c r="CV113" s="65" t="s">
        <v>56</v>
      </c>
      <c r="CW113" s="65">
        <f t="shared" si="33"/>
        <v>0</v>
      </c>
      <c r="CX113" s="22">
        <f t="shared" si="32"/>
        <v>0</v>
      </c>
      <c r="CY113" s="22">
        <f t="shared" si="34"/>
        <v>0</v>
      </c>
      <c r="CZ113" s="22">
        <f t="shared" si="35"/>
        <v>0</v>
      </c>
      <c r="DA113" s="22">
        <f t="shared" si="36"/>
        <v>0</v>
      </c>
      <c r="DB113" s="22">
        <f t="shared" si="37"/>
        <v>0</v>
      </c>
      <c r="DC113" s="22">
        <f t="shared" si="38"/>
        <v>0</v>
      </c>
      <c r="DD113" s="22">
        <f t="shared" si="39"/>
        <v>0</v>
      </c>
      <c r="DE113" s="22">
        <f t="shared" si="40"/>
        <v>0</v>
      </c>
      <c r="DF113" s="22">
        <f t="shared" si="41"/>
        <v>0</v>
      </c>
      <c r="DG113" s="54"/>
      <c r="DH113" s="54"/>
      <c r="DI113" s="54"/>
      <c r="DT113" s="38"/>
      <c r="DU113" s="38"/>
      <c r="DV113" s="38"/>
      <c r="DW113" s="38"/>
      <c r="DX113" s="38"/>
    </row>
    <row r="114" spans="1:128" ht="19.5" customHeight="1">
      <c r="F114" s="329">
        <v>43</v>
      </c>
      <c r="G114" s="329"/>
      <c r="H114" s="319"/>
      <c r="I114" s="320"/>
      <c r="J114" s="320"/>
      <c r="K114" s="320"/>
      <c r="L114" s="321"/>
      <c r="M114" s="319"/>
      <c r="N114" s="320"/>
      <c r="O114" s="320"/>
      <c r="P114" s="320"/>
      <c r="Q114" s="321"/>
      <c r="R114" s="331"/>
      <c r="S114" s="331"/>
      <c r="T114" s="331"/>
      <c r="U114" s="331"/>
      <c r="V114" s="305"/>
      <c r="W114" s="305"/>
      <c r="X114" s="305"/>
      <c r="Y114" s="305"/>
      <c r="Z114" s="305"/>
      <c r="AA114" s="305"/>
      <c r="AB114" s="305"/>
      <c r="AC114" s="305"/>
      <c r="AD114" s="304" t="str">
        <f t="shared" si="11"/>
        <v/>
      </c>
      <c r="AE114" s="304"/>
      <c r="AF114" s="304"/>
      <c r="AG114" s="303"/>
      <c r="AH114" s="303"/>
      <c r="AI114" s="303"/>
      <c r="AJ114" s="303"/>
      <c r="AK114" s="303"/>
      <c r="AL114" s="306"/>
      <c r="AM114" s="307"/>
      <c r="AN114" s="308"/>
      <c r="AO114" s="302" t="str">
        <f t="shared" si="12"/>
        <v/>
      </c>
      <c r="AP114" s="302"/>
      <c r="AQ114" s="302"/>
      <c r="AR114" s="302" t="str">
        <f t="shared" si="13"/>
        <v/>
      </c>
      <c r="AS114" s="302"/>
      <c r="AT114" s="302"/>
      <c r="AU114" s="302" t="str">
        <f t="shared" si="14"/>
        <v/>
      </c>
      <c r="AV114" s="302"/>
      <c r="AW114" s="302"/>
      <c r="AX114" s="302" t="str">
        <f t="shared" si="15"/>
        <v/>
      </c>
      <c r="AY114" s="302"/>
      <c r="AZ114" s="302"/>
      <c r="BA114" s="302" t="str">
        <f t="shared" si="16"/>
        <v/>
      </c>
      <c r="BB114" s="302"/>
      <c r="BC114" s="302"/>
      <c r="BD114" s="294"/>
      <c r="BE114" s="295"/>
      <c r="BF114" s="295"/>
      <c r="BG114" s="296"/>
      <c r="CE114" s="54">
        <v>43</v>
      </c>
      <c r="CF114" s="63" t="str">
        <f t="shared" si="17"/>
        <v/>
      </c>
      <c r="CG114" s="54" t="str">
        <f t="shared" si="18"/>
        <v/>
      </c>
      <c r="CH114" s="63" t="str">
        <f t="shared" si="19"/>
        <v/>
      </c>
      <c r="CI114" s="64" t="str">
        <f t="shared" si="20"/>
        <v/>
      </c>
      <c r="CJ114" s="54" t="str">
        <f t="shared" si="21"/>
        <v/>
      </c>
      <c r="CK114" s="54" t="str">
        <f t="shared" si="22"/>
        <v/>
      </c>
      <c r="CL114" s="54" t="str">
        <f t="shared" si="23"/>
        <v/>
      </c>
      <c r="CM114" s="54" t="str">
        <f t="shared" si="24"/>
        <v/>
      </c>
      <c r="CN114" s="54" t="str">
        <f t="shared" si="25"/>
        <v/>
      </c>
      <c r="CO114" s="54" t="str">
        <f t="shared" si="26"/>
        <v/>
      </c>
      <c r="CP114" s="54" t="str">
        <f t="shared" si="27"/>
        <v/>
      </c>
      <c r="CQ114" s="54" t="str">
        <f t="shared" si="28"/>
        <v/>
      </c>
      <c r="CR114" s="54" t="str">
        <f t="shared" si="29"/>
        <v/>
      </c>
      <c r="CS114" s="54" t="str">
        <f t="shared" si="30"/>
        <v/>
      </c>
      <c r="CT114" s="54" t="str">
        <f t="shared" si="31"/>
        <v/>
      </c>
      <c r="CV114" s="65" t="s">
        <v>57</v>
      </c>
      <c r="CW114" s="65">
        <f t="shared" si="33"/>
        <v>0</v>
      </c>
      <c r="CX114" s="22">
        <f t="shared" si="32"/>
        <v>0</v>
      </c>
      <c r="CY114" s="22">
        <f t="shared" si="34"/>
        <v>0</v>
      </c>
      <c r="CZ114" s="22">
        <f t="shared" si="35"/>
        <v>0</v>
      </c>
      <c r="DA114" s="22">
        <f t="shared" si="36"/>
        <v>0</v>
      </c>
      <c r="DB114" s="22">
        <f t="shared" si="37"/>
        <v>0</v>
      </c>
      <c r="DC114" s="22">
        <f t="shared" si="38"/>
        <v>0</v>
      </c>
      <c r="DD114" s="22">
        <f t="shared" si="39"/>
        <v>0</v>
      </c>
      <c r="DE114" s="22">
        <f t="shared" si="40"/>
        <v>0</v>
      </c>
      <c r="DF114" s="22">
        <f t="shared" si="41"/>
        <v>0</v>
      </c>
      <c r="DG114" s="54"/>
      <c r="DH114" s="54"/>
      <c r="DI114" s="54"/>
      <c r="DT114" s="38"/>
      <c r="DU114" s="38"/>
      <c r="DV114" s="38"/>
      <c r="DW114" s="38"/>
      <c r="DX114" s="38"/>
    </row>
    <row r="115" spans="1:128" ht="19.5" customHeight="1">
      <c r="F115" s="329">
        <v>44</v>
      </c>
      <c r="G115" s="329"/>
      <c r="H115" s="319"/>
      <c r="I115" s="320"/>
      <c r="J115" s="320"/>
      <c r="K115" s="320"/>
      <c r="L115" s="321"/>
      <c r="M115" s="319"/>
      <c r="N115" s="320"/>
      <c r="O115" s="320"/>
      <c r="P115" s="320"/>
      <c r="Q115" s="321"/>
      <c r="R115" s="331"/>
      <c r="S115" s="331"/>
      <c r="T115" s="331"/>
      <c r="U115" s="331"/>
      <c r="V115" s="305"/>
      <c r="W115" s="305"/>
      <c r="X115" s="305"/>
      <c r="Y115" s="305"/>
      <c r="Z115" s="305"/>
      <c r="AA115" s="305"/>
      <c r="AB115" s="305"/>
      <c r="AC115" s="305"/>
      <c r="AD115" s="304" t="str">
        <f t="shared" si="11"/>
        <v/>
      </c>
      <c r="AE115" s="304"/>
      <c r="AF115" s="304"/>
      <c r="AG115" s="303"/>
      <c r="AH115" s="303"/>
      <c r="AI115" s="303"/>
      <c r="AJ115" s="303"/>
      <c r="AK115" s="303"/>
      <c r="AL115" s="306"/>
      <c r="AM115" s="307"/>
      <c r="AN115" s="308"/>
      <c r="AO115" s="302" t="str">
        <f t="shared" si="12"/>
        <v/>
      </c>
      <c r="AP115" s="302"/>
      <c r="AQ115" s="302"/>
      <c r="AR115" s="302" t="str">
        <f t="shared" si="13"/>
        <v/>
      </c>
      <c r="AS115" s="302"/>
      <c r="AT115" s="302"/>
      <c r="AU115" s="302" t="str">
        <f t="shared" si="14"/>
        <v/>
      </c>
      <c r="AV115" s="302"/>
      <c r="AW115" s="302"/>
      <c r="AX115" s="302" t="str">
        <f t="shared" si="15"/>
        <v/>
      </c>
      <c r="AY115" s="302"/>
      <c r="AZ115" s="302"/>
      <c r="BA115" s="302" t="str">
        <f t="shared" si="16"/>
        <v/>
      </c>
      <c r="BB115" s="302"/>
      <c r="BC115" s="302"/>
      <c r="BD115" s="294"/>
      <c r="BE115" s="295"/>
      <c r="BF115" s="295"/>
      <c r="BG115" s="296"/>
      <c r="CE115" s="54">
        <v>44</v>
      </c>
      <c r="CF115" s="63" t="str">
        <f t="shared" si="17"/>
        <v/>
      </c>
      <c r="CG115" s="54" t="str">
        <f t="shared" si="18"/>
        <v/>
      </c>
      <c r="CH115" s="63" t="str">
        <f t="shared" si="19"/>
        <v/>
      </c>
      <c r="CI115" s="64" t="str">
        <f t="shared" si="20"/>
        <v/>
      </c>
      <c r="CJ115" s="54" t="str">
        <f t="shared" si="21"/>
        <v/>
      </c>
      <c r="CK115" s="54" t="str">
        <f t="shared" si="22"/>
        <v/>
      </c>
      <c r="CL115" s="54" t="str">
        <f t="shared" si="23"/>
        <v/>
      </c>
      <c r="CM115" s="54" t="str">
        <f t="shared" si="24"/>
        <v/>
      </c>
      <c r="CN115" s="54" t="str">
        <f t="shared" si="25"/>
        <v/>
      </c>
      <c r="CO115" s="54" t="str">
        <f t="shared" si="26"/>
        <v/>
      </c>
      <c r="CP115" s="54" t="str">
        <f t="shared" si="27"/>
        <v/>
      </c>
      <c r="CQ115" s="54" t="str">
        <f t="shared" si="28"/>
        <v/>
      </c>
      <c r="CR115" s="54" t="str">
        <f t="shared" si="29"/>
        <v/>
      </c>
      <c r="CS115" s="54" t="str">
        <f t="shared" si="30"/>
        <v/>
      </c>
      <c r="CT115" s="54" t="str">
        <f t="shared" si="31"/>
        <v/>
      </c>
      <c r="CV115" s="65" t="s">
        <v>58</v>
      </c>
      <c r="CW115" s="65">
        <f t="shared" si="33"/>
        <v>0</v>
      </c>
      <c r="CX115" s="22">
        <f t="shared" si="32"/>
        <v>0</v>
      </c>
      <c r="CY115" s="22">
        <f t="shared" si="34"/>
        <v>0</v>
      </c>
      <c r="CZ115" s="22">
        <f t="shared" si="35"/>
        <v>0</v>
      </c>
      <c r="DA115" s="22">
        <f t="shared" si="36"/>
        <v>0</v>
      </c>
      <c r="DB115" s="22">
        <f t="shared" si="37"/>
        <v>0</v>
      </c>
      <c r="DC115" s="22">
        <f t="shared" si="38"/>
        <v>0</v>
      </c>
      <c r="DD115" s="22">
        <f t="shared" si="39"/>
        <v>0</v>
      </c>
      <c r="DE115" s="22">
        <f t="shared" si="40"/>
        <v>0</v>
      </c>
      <c r="DF115" s="22">
        <f t="shared" si="41"/>
        <v>0</v>
      </c>
      <c r="DG115" s="54"/>
      <c r="DH115" s="54"/>
      <c r="DI115" s="54"/>
      <c r="DT115" s="38"/>
      <c r="DU115" s="38"/>
      <c r="DV115" s="38"/>
      <c r="DW115" s="38"/>
      <c r="DX115" s="38"/>
    </row>
    <row r="116" spans="1:128" ht="19.5" customHeight="1">
      <c r="F116" s="329">
        <v>45</v>
      </c>
      <c r="G116" s="329"/>
      <c r="H116" s="319"/>
      <c r="I116" s="320"/>
      <c r="J116" s="320"/>
      <c r="K116" s="320"/>
      <c r="L116" s="321"/>
      <c r="M116" s="319"/>
      <c r="N116" s="320"/>
      <c r="O116" s="320"/>
      <c r="P116" s="320"/>
      <c r="Q116" s="321"/>
      <c r="R116" s="331"/>
      <c r="S116" s="331"/>
      <c r="T116" s="331"/>
      <c r="U116" s="331"/>
      <c r="V116" s="305"/>
      <c r="W116" s="305"/>
      <c r="X116" s="305"/>
      <c r="Y116" s="305"/>
      <c r="Z116" s="305"/>
      <c r="AA116" s="305"/>
      <c r="AB116" s="305"/>
      <c r="AC116" s="305"/>
      <c r="AD116" s="304" t="str">
        <f t="shared" si="11"/>
        <v/>
      </c>
      <c r="AE116" s="304"/>
      <c r="AF116" s="304"/>
      <c r="AG116" s="303"/>
      <c r="AH116" s="303"/>
      <c r="AI116" s="303"/>
      <c r="AJ116" s="303"/>
      <c r="AK116" s="303"/>
      <c r="AL116" s="306"/>
      <c r="AM116" s="307"/>
      <c r="AN116" s="308"/>
      <c r="AO116" s="302" t="str">
        <f t="shared" si="12"/>
        <v/>
      </c>
      <c r="AP116" s="302"/>
      <c r="AQ116" s="302"/>
      <c r="AR116" s="302" t="str">
        <f t="shared" si="13"/>
        <v/>
      </c>
      <c r="AS116" s="302"/>
      <c r="AT116" s="302"/>
      <c r="AU116" s="302" t="str">
        <f t="shared" si="14"/>
        <v/>
      </c>
      <c r="AV116" s="302"/>
      <c r="AW116" s="302"/>
      <c r="AX116" s="302" t="str">
        <f t="shared" si="15"/>
        <v/>
      </c>
      <c r="AY116" s="302"/>
      <c r="AZ116" s="302"/>
      <c r="BA116" s="302" t="str">
        <f t="shared" si="16"/>
        <v/>
      </c>
      <c r="BB116" s="302"/>
      <c r="BC116" s="302"/>
      <c r="BD116" s="294"/>
      <c r="BE116" s="295"/>
      <c r="BF116" s="295"/>
      <c r="BG116" s="296"/>
      <c r="CE116" s="54">
        <v>45</v>
      </c>
      <c r="CF116" s="63" t="str">
        <f t="shared" si="17"/>
        <v/>
      </c>
      <c r="CG116" s="54" t="str">
        <f t="shared" si="18"/>
        <v/>
      </c>
      <c r="CH116" s="63" t="str">
        <f t="shared" si="19"/>
        <v/>
      </c>
      <c r="CI116" s="64" t="str">
        <f t="shared" si="20"/>
        <v/>
      </c>
      <c r="CJ116" s="54" t="str">
        <f t="shared" si="21"/>
        <v/>
      </c>
      <c r="CK116" s="54" t="str">
        <f t="shared" si="22"/>
        <v/>
      </c>
      <c r="CL116" s="54" t="str">
        <f t="shared" si="23"/>
        <v/>
      </c>
      <c r="CM116" s="54" t="str">
        <f t="shared" si="24"/>
        <v/>
      </c>
      <c r="CN116" s="54" t="str">
        <f t="shared" si="25"/>
        <v/>
      </c>
      <c r="CO116" s="54" t="str">
        <f t="shared" si="26"/>
        <v/>
      </c>
      <c r="CP116" s="54" t="str">
        <f t="shared" si="27"/>
        <v/>
      </c>
      <c r="CQ116" s="54" t="str">
        <f t="shared" si="28"/>
        <v/>
      </c>
      <c r="CR116" s="54" t="str">
        <f t="shared" si="29"/>
        <v/>
      </c>
      <c r="CS116" s="54" t="str">
        <f t="shared" si="30"/>
        <v/>
      </c>
      <c r="CT116" s="54" t="str">
        <f t="shared" si="31"/>
        <v/>
      </c>
      <c r="CV116" s="65" t="s">
        <v>59</v>
      </c>
      <c r="CW116" s="65">
        <f t="shared" si="33"/>
        <v>0</v>
      </c>
      <c r="CX116" s="22">
        <f t="shared" si="32"/>
        <v>0</v>
      </c>
      <c r="CY116" s="22">
        <f t="shared" si="34"/>
        <v>0</v>
      </c>
      <c r="CZ116" s="22">
        <f t="shared" si="35"/>
        <v>0</v>
      </c>
      <c r="DA116" s="22">
        <f t="shared" si="36"/>
        <v>0</v>
      </c>
      <c r="DB116" s="22">
        <f t="shared" si="37"/>
        <v>0</v>
      </c>
      <c r="DC116" s="22">
        <f t="shared" si="38"/>
        <v>0</v>
      </c>
      <c r="DD116" s="22">
        <f t="shared" si="39"/>
        <v>0</v>
      </c>
      <c r="DE116" s="22">
        <f t="shared" si="40"/>
        <v>0</v>
      </c>
      <c r="DF116" s="22">
        <f t="shared" si="41"/>
        <v>0</v>
      </c>
      <c r="DG116" s="54"/>
      <c r="DH116" s="54"/>
      <c r="DI116" s="54"/>
      <c r="DT116" s="38"/>
      <c r="DU116" s="38"/>
      <c r="DV116" s="38"/>
      <c r="DW116" s="38"/>
      <c r="DX116" s="38"/>
    </row>
    <row r="117" spans="1:128" ht="19.5" customHeight="1">
      <c r="F117" s="329">
        <v>46</v>
      </c>
      <c r="G117" s="329"/>
      <c r="H117" s="319"/>
      <c r="I117" s="320"/>
      <c r="J117" s="320"/>
      <c r="K117" s="320"/>
      <c r="L117" s="321"/>
      <c r="M117" s="319"/>
      <c r="N117" s="320"/>
      <c r="O117" s="320"/>
      <c r="P117" s="320"/>
      <c r="Q117" s="321"/>
      <c r="R117" s="331"/>
      <c r="S117" s="331"/>
      <c r="T117" s="331"/>
      <c r="U117" s="331"/>
      <c r="V117" s="305"/>
      <c r="W117" s="305"/>
      <c r="X117" s="305"/>
      <c r="Y117" s="305"/>
      <c r="Z117" s="305"/>
      <c r="AA117" s="305"/>
      <c r="AB117" s="305"/>
      <c r="AC117" s="305"/>
      <c r="AD117" s="304" t="str">
        <f t="shared" si="11"/>
        <v/>
      </c>
      <c r="AE117" s="304"/>
      <c r="AF117" s="304"/>
      <c r="AG117" s="303"/>
      <c r="AH117" s="303"/>
      <c r="AI117" s="303"/>
      <c r="AJ117" s="303"/>
      <c r="AK117" s="303"/>
      <c r="AL117" s="306"/>
      <c r="AM117" s="307"/>
      <c r="AN117" s="308"/>
      <c r="AO117" s="302" t="str">
        <f t="shared" si="12"/>
        <v/>
      </c>
      <c r="AP117" s="302"/>
      <c r="AQ117" s="302"/>
      <c r="AR117" s="302" t="str">
        <f t="shared" si="13"/>
        <v/>
      </c>
      <c r="AS117" s="302"/>
      <c r="AT117" s="302"/>
      <c r="AU117" s="302" t="str">
        <f t="shared" si="14"/>
        <v/>
      </c>
      <c r="AV117" s="302"/>
      <c r="AW117" s="302"/>
      <c r="AX117" s="302" t="str">
        <f t="shared" si="15"/>
        <v/>
      </c>
      <c r="AY117" s="302"/>
      <c r="AZ117" s="302"/>
      <c r="BA117" s="302" t="str">
        <f t="shared" si="16"/>
        <v/>
      </c>
      <c r="BB117" s="302"/>
      <c r="BC117" s="302"/>
      <c r="BD117" s="294"/>
      <c r="BE117" s="295"/>
      <c r="BF117" s="295"/>
      <c r="BG117" s="296"/>
      <c r="CE117" s="54">
        <v>46</v>
      </c>
      <c r="CF117" s="63" t="str">
        <f t="shared" si="17"/>
        <v/>
      </c>
      <c r="CG117" s="54" t="str">
        <f t="shared" si="18"/>
        <v/>
      </c>
      <c r="CH117" s="63" t="str">
        <f t="shared" si="19"/>
        <v/>
      </c>
      <c r="CI117" s="64" t="str">
        <f t="shared" si="20"/>
        <v/>
      </c>
      <c r="CJ117" s="54" t="str">
        <f t="shared" si="21"/>
        <v/>
      </c>
      <c r="CK117" s="54" t="str">
        <f t="shared" si="22"/>
        <v/>
      </c>
      <c r="CL117" s="54" t="str">
        <f t="shared" si="23"/>
        <v/>
      </c>
      <c r="CM117" s="54" t="str">
        <f t="shared" si="24"/>
        <v/>
      </c>
      <c r="CN117" s="54" t="str">
        <f t="shared" si="25"/>
        <v/>
      </c>
      <c r="CO117" s="54" t="str">
        <f t="shared" si="26"/>
        <v/>
      </c>
      <c r="CP117" s="54" t="str">
        <f t="shared" si="27"/>
        <v/>
      </c>
      <c r="CQ117" s="54" t="str">
        <f t="shared" si="28"/>
        <v/>
      </c>
      <c r="CR117" s="54" t="str">
        <f t="shared" si="29"/>
        <v/>
      </c>
      <c r="CS117" s="54" t="str">
        <f t="shared" si="30"/>
        <v/>
      </c>
      <c r="CT117" s="54" t="str">
        <f t="shared" si="31"/>
        <v/>
      </c>
      <c r="CV117" s="65" t="s">
        <v>60</v>
      </c>
      <c r="CW117" s="65">
        <f t="shared" si="33"/>
        <v>0</v>
      </c>
      <c r="CX117" s="22">
        <f t="shared" si="32"/>
        <v>0</v>
      </c>
      <c r="CY117" s="22">
        <f t="shared" si="34"/>
        <v>0</v>
      </c>
      <c r="CZ117" s="22">
        <f t="shared" si="35"/>
        <v>0</v>
      </c>
      <c r="DA117" s="22">
        <f t="shared" si="36"/>
        <v>0</v>
      </c>
      <c r="DB117" s="22">
        <f t="shared" si="37"/>
        <v>0</v>
      </c>
      <c r="DC117" s="22">
        <f t="shared" si="38"/>
        <v>0</v>
      </c>
      <c r="DD117" s="22">
        <f t="shared" si="39"/>
        <v>0</v>
      </c>
      <c r="DE117" s="22">
        <f t="shared" si="40"/>
        <v>0</v>
      </c>
      <c r="DF117" s="22">
        <f t="shared" si="41"/>
        <v>0</v>
      </c>
      <c r="DG117" s="54"/>
      <c r="DH117" s="54"/>
      <c r="DI117" s="54"/>
      <c r="DT117" s="38"/>
      <c r="DU117" s="38"/>
      <c r="DV117" s="38"/>
      <c r="DW117" s="38"/>
      <c r="DX117" s="38"/>
    </row>
    <row r="118" spans="1:128" ht="19.5" customHeight="1">
      <c r="F118" s="329">
        <v>47</v>
      </c>
      <c r="G118" s="329"/>
      <c r="H118" s="319"/>
      <c r="I118" s="320"/>
      <c r="J118" s="320"/>
      <c r="K118" s="320"/>
      <c r="L118" s="321"/>
      <c r="M118" s="319"/>
      <c r="N118" s="320"/>
      <c r="O118" s="320"/>
      <c r="P118" s="320"/>
      <c r="Q118" s="321"/>
      <c r="R118" s="331"/>
      <c r="S118" s="331"/>
      <c r="T118" s="331"/>
      <c r="U118" s="331"/>
      <c r="V118" s="305"/>
      <c r="W118" s="305"/>
      <c r="X118" s="305"/>
      <c r="Y118" s="305"/>
      <c r="Z118" s="305"/>
      <c r="AA118" s="305"/>
      <c r="AB118" s="305"/>
      <c r="AC118" s="305"/>
      <c r="AD118" s="304" t="str">
        <f t="shared" si="11"/>
        <v/>
      </c>
      <c r="AE118" s="304"/>
      <c r="AF118" s="304"/>
      <c r="AG118" s="303"/>
      <c r="AH118" s="303"/>
      <c r="AI118" s="303"/>
      <c r="AJ118" s="303"/>
      <c r="AK118" s="303"/>
      <c r="AL118" s="306"/>
      <c r="AM118" s="307"/>
      <c r="AN118" s="308"/>
      <c r="AO118" s="302" t="str">
        <f t="shared" si="12"/>
        <v/>
      </c>
      <c r="AP118" s="302"/>
      <c r="AQ118" s="302"/>
      <c r="AR118" s="302" t="str">
        <f t="shared" si="13"/>
        <v/>
      </c>
      <c r="AS118" s="302"/>
      <c r="AT118" s="302"/>
      <c r="AU118" s="302" t="str">
        <f t="shared" si="14"/>
        <v/>
      </c>
      <c r="AV118" s="302"/>
      <c r="AW118" s="302"/>
      <c r="AX118" s="302" t="str">
        <f t="shared" si="15"/>
        <v/>
      </c>
      <c r="AY118" s="302"/>
      <c r="AZ118" s="302"/>
      <c r="BA118" s="302" t="str">
        <f t="shared" si="16"/>
        <v/>
      </c>
      <c r="BB118" s="302"/>
      <c r="BC118" s="302"/>
      <c r="BD118" s="294"/>
      <c r="BE118" s="295"/>
      <c r="BF118" s="295"/>
      <c r="BG118" s="296"/>
      <c r="CE118" s="54">
        <v>47</v>
      </c>
      <c r="CF118" s="63" t="str">
        <f t="shared" si="17"/>
        <v/>
      </c>
      <c r="CG118" s="54" t="str">
        <f t="shared" si="18"/>
        <v/>
      </c>
      <c r="CH118" s="63" t="str">
        <f t="shared" si="19"/>
        <v/>
      </c>
      <c r="CI118" s="64" t="str">
        <f t="shared" si="20"/>
        <v/>
      </c>
      <c r="CJ118" s="54" t="str">
        <f t="shared" si="21"/>
        <v/>
      </c>
      <c r="CK118" s="54" t="str">
        <f t="shared" si="22"/>
        <v/>
      </c>
      <c r="CL118" s="54" t="str">
        <f t="shared" si="23"/>
        <v/>
      </c>
      <c r="CM118" s="54" t="str">
        <f t="shared" si="24"/>
        <v/>
      </c>
      <c r="CN118" s="54" t="str">
        <f t="shared" si="25"/>
        <v/>
      </c>
      <c r="CO118" s="54" t="str">
        <f t="shared" si="26"/>
        <v/>
      </c>
      <c r="CP118" s="54" t="str">
        <f t="shared" si="27"/>
        <v/>
      </c>
      <c r="CQ118" s="54" t="str">
        <f t="shared" si="28"/>
        <v/>
      </c>
      <c r="CR118" s="54" t="str">
        <f t="shared" si="29"/>
        <v/>
      </c>
      <c r="CS118" s="54" t="str">
        <f t="shared" si="30"/>
        <v/>
      </c>
      <c r="CT118" s="54" t="str">
        <f t="shared" si="31"/>
        <v/>
      </c>
      <c r="CV118" s="65" t="s">
        <v>61</v>
      </c>
      <c r="CW118" s="65">
        <f t="shared" si="33"/>
        <v>0</v>
      </c>
      <c r="CX118" s="22">
        <f t="shared" si="32"/>
        <v>0</v>
      </c>
      <c r="CY118" s="22">
        <f t="shared" si="34"/>
        <v>0</v>
      </c>
      <c r="CZ118" s="22">
        <f t="shared" si="35"/>
        <v>0</v>
      </c>
      <c r="DA118" s="22">
        <f t="shared" si="36"/>
        <v>0</v>
      </c>
      <c r="DB118" s="22">
        <f t="shared" si="37"/>
        <v>0</v>
      </c>
      <c r="DC118" s="22">
        <f t="shared" si="38"/>
        <v>0</v>
      </c>
      <c r="DD118" s="22">
        <f t="shared" si="39"/>
        <v>0</v>
      </c>
      <c r="DE118" s="22">
        <f t="shared" si="40"/>
        <v>0</v>
      </c>
      <c r="DF118" s="22">
        <f t="shared" si="41"/>
        <v>0</v>
      </c>
      <c r="DG118" s="54"/>
      <c r="DH118" s="54"/>
      <c r="DI118" s="54"/>
      <c r="DT118" s="38"/>
      <c r="DU118" s="38"/>
      <c r="DV118" s="38"/>
      <c r="DW118" s="38"/>
      <c r="DX118" s="38"/>
    </row>
    <row r="119" spans="1:128" ht="19.5" customHeight="1">
      <c r="F119" s="329">
        <v>48</v>
      </c>
      <c r="G119" s="329"/>
      <c r="H119" s="319"/>
      <c r="I119" s="320"/>
      <c r="J119" s="320"/>
      <c r="K119" s="320"/>
      <c r="L119" s="321"/>
      <c r="M119" s="319"/>
      <c r="N119" s="320"/>
      <c r="O119" s="320"/>
      <c r="P119" s="320"/>
      <c r="Q119" s="321"/>
      <c r="R119" s="331"/>
      <c r="S119" s="331"/>
      <c r="T119" s="331"/>
      <c r="U119" s="331"/>
      <c r="V119" s="305"/>
      <c r="W119" s="305"/>
      <c r="X119" s="305"/>
      <c r="Y119" s="305"/>
      <c r="Z119" s="305"/>
      <c r="AA119" s="305"/>
      <c r="AB119" s="305"/>
      <c r="AC119" s="305"/>
      <c r="AD119" s="304" t="str">
        <f t="shared" si="11"/>
        <v/>
      </c>
      <c r="AE119" s="304"/>
      <c r="AF119" s="304"/>
      <c r="AG119" s="303"/>
      <c r="AH119" s="303"/>
      <c r="AI119" s="303"/>
      <c r="AJ119" s="303"/>
      <c r="AK119" s="303"/>
      <c r="AL119" s="306"/>
      <c r="AM119" s="307"/>
      <c r="AN119" s="308"/>
      <c r="AO119" s="302" t="str">
        <f t="shared" si="12"/>
        <v/>
      </c>
      <c r="AP119" s="302"/>
      <c r="AQ119" s="302"/>
      <c r="AR119" s="302" t="str">
        <f t="shared" si="13"/>
        <v/>
      </c>
      <c r="AS119" s="302"/>
      <c r="AT119" s="302"/>
      <c r="AU119" s="302" t="str">
        <f t="shared" si="14"/>
        <v/>
      </c>
      <c r="AV119" s="302"/>
      <c r="AW119" s="302"/>
      <c r="AX119" s="302" t="str">
        <f t="shared" si="15"/>
        <v/>
      </c>
      <c r="AY119" s="302"/>
      <c r="AZ119" s="302"/>
      <c r="BA119" s="302" t="str">
        <f t="shared" si="16"/>
        <v/>
      </c>
      <c r="BB119" s="302"/>
      <c r="BC119" s="302"/>
      <c r="BD119" s="294"/>
      <c r="BE119" s="295"/>
      <c r="BF119" s="295"/>
      <c r="BG119" s="296"/>
      <c r="CE119" s="54">
        <v>48</v>
      </c>
      <c r="CF119" s="63" t="str">
        <f t="shared" si="17"/>
        <v/>
      </c>
      <c r="CG119" s="54" t="str">
        <f t="shared" si="18"/>
        <v/>
      </c>
      <c r="CH119" s="63" t="str">
        <f t="shared" si="19"/>
        <v/>
      </c>
      <c r="CI119" s="64" t="str">
        <f t="shared" si="20"/>
        <v/>
      </c>
      <c r="CJ119" s="54" t="str">
        <f t="shared" si="21"/>
        <v/>
      </c>
      <c r="CK119" s="54" t="str">
        <f t="shared" si="22"/>
        <v/>
      </c>
      <c r="CL119" s="54" t="str">
        <f t="shared" si="23"/>
        <v/>
      </c>
      <c r="CM119" s="54" t="str">
        <f t="shared" si="24"/>
        <v/>
      </c>
      <c r="CN119" s="54" t="str">
        <f t="shared" si="25"/>
        <v/>
      </c>
      <c r="CO119" s="54" t="str">
        <f t="shared" si="26"/>
        <v/>
      </c>
      <c r="CP119" s="54" t="str">
        <f t="shared" si="27"/>
        <v/>
      </c>
      <c r="CQ119" s="54" t="str">
        <f t="shared" si="28"/>
        <v/>
      </c>
      <c r="CR119" s="54" t="str">
        <f t="shared" si="29"/>
        <v/>
      </c>
      <c r="CS119" s="54" t="str">
        <f t="shared" si="30"/>
        <v/>
      </c>
      <c r="CT119" s="54" t="str">
        <f t="shared" si="31"/>
        <v/>
      </c>
      <c r="CV119" s="65" t="s">
        <v>62</v>
      </c>
      <c r="CW119" s="65">
        <f t="shared" si="33"/>
        <v>0</v>
      </c>
      <c r="CX119" s="22">
        <f t="shared" si="32"/>
        <v>0</v>
      </c>
      <c r="CY119" s="22">
        <f t="shared" si="34"/>
        <v>0</v>
      </c>
      <c r="CZ119" s="22">
        <f t="shared" si="35"/>
        <v>0</v>
      </c>
      <c r="DA119" s="22">
        <f t="shared" si="36"/>
        <v>0</v>
      </c>
      <c r="DB119" s="22">
        <f t="shared" si="37"/>
        <v>0</v>
      </c>
      <c r="DC119" s="22">
        <f t="shared" si="38"/>
        <v>0</v>
      </c>
      <c r="DD119" s="22">
        <f t="shared" si="39"/>
        <v>0</v>
      </c>
      <c r="DE119" s="22">
        <f t="shared" si="40"/>
        <v>0</v>
      </c>
      <c r="DF119" s="22">
        <f t="shared" si="41"/>
        <v>0</v>
      </c>
      <c r="DG119" s="54"/>
      <c r="DH119" s="54"/>
      <c r="DI119" s="54"/>
      <c r="DT119" s="38"/>
      <c r="DU119" s="38"/>
      <c r="DV119" s="38"/>
      <c r="DW119" s="38"/>
      <c r="DX119" s="38"/>
    </row>
    <row r="120" spans="1:128" ht="19.5" customHeight="1">
      <c r="F120" s="329">
        <v>49</v>
      </c>
      <c r="G120" s="329"/>
      <c r="H120" s="319"/>
      <c r="I120" s="320"/>
      <c r="J120" s="320"/>
      <c r="K120" s="320"/>
      <c r="L120" s="321"/>
      <c r="M120" s="319"/>
      <c r="N120" s="320"/>
      <c r="O120" s="320"/>
      <c r="P120" s="320"/>
      <c r="Q120" s="321"/>
      <c r="R120" s="331"/>
      <c r="S120" s="331"/>
      <c r="T120" s="331"/>
      <c r="U120" s="331"/>
      <c r="V120" s="305"/>
      <c r="W120" s="305"/>
      <c r="X120" s="305"/>
      <c r="Y120" s="305"/>
      <c r="Z120" s="305"/>
      <c r="AA120" s="305"/>
      <c r="AB120" s="305"/>
      <c r="AC120" s="305"/>
      <c r="AD120" s="304" t="str">
        <f t="shared" si="11"/>
        <v/>
      </c>
      <c r="AE120" s="304"/>
      <c r="AF120" s="304"/>
      <c r="AG120" s="303"/>
      <c r="AH120" s="303"/>
      <c r="AI120" s="303"/>
      <c r="AJ120" s="303"/>
      <c r="AK120" s="303"/>
      <c r="AL120" s="306"/>
      <c r="AM120" s="307"/>
      <c r="AN120" s="308"/>
      <c r="AO120" s="302" t="str">
        <f t="shared" si="12"/>
        <v/>
      </c>
      <c r="AP120" s="302"/>
      <c r="AQ120" s="302"/>
      <c r="AR120" s="302" t="str">
        <f t="shared" si="13"/>
        <v/>
      </c>
      <c r="AS120" s="302"/>
      <c r="AT120" s="302"/>
      <c r="AU120" s="302" t="str">
        <f t="shared" si="14"/>
        <v/>
      </c>
      <c r="AV120" s="302"/>
      <c r="AW120" s="302"/>
      <c r="AX120" s="302" t="str">
        <f t="shared" si="15"/>
        <v/>
      </c>
      <c r="AY120" s="302"/>
      <c r="AZ120" s="302"/>
      <c r="BA120" s="302" t="str">
        <f t="shared" si="16"/>
        <v/>
      </c>
      <c r="BB120" s="302"/>
      <c r="BC120" s="302"/>
      <c r="BD120" s="294"/>
      <c r="BE120" s="295"/>
      <c r="BF120" s="295"/>
      <c r="BG120" s="296"/>
      <c r="CE120" s="54">
        <v>49</v>
      </c>
      <c r="CF120" s="63" t="str">
        <f t="shared" si="17"/>
        <v/>
      </c>
      <c r="CG120" s="54" t="str">
        <f t="shared" si="18"/>
        <v/>
      </c>
      <c r="CH120" s="63" t="str">
        <f t="shared" si="19"/>
        <v/>
      </c>
      <c r="CI120" s="64" t="str">
        <f t="shared" si="20"/>
        <v/>
      </c>
      <c r="CJ120" s="54" t="str">
        <f t="shared" si="21"/>
        <v/>
      </c>
      <c r="CK120" s="54" t="str">
        <f t="shared" si="22"/>
        <v/>
      </c>
      <c r="CL120" s="54" t="str">
        <f t="shared" si="23"/>
        <v/>
      </c>
      <c r="CM120" s="54" t="str">
        <f t="shared" si="24"/>
        <v/>
      </c>
      <c r="CN120" s="54" t="str">
        <f t="shared" si="25"/>
        <v/>
      </c>
      <c r="CO120" s="54" t="str">
        <f t="shared" si="26"/>
        <v/>
      </c>
      <c r="CP120" s="54" t="str">
        <f t="shared" si="27"/>
        <v/>
      </c>
      <c r="CQ120" s="54" t="str">
        <f t="shared" si="28"/>
        <v/>
      </c>
      <c r="CR120" s="54" t="str">
        <f t="shared" si="29"/>
        <v/>
      </c>
      <c r="CS120" s="54" t="str">
        <f t="shared" si="30"/>
        <v/>
      </c>
      <c r="CT120" s="54" t="str">
        <f t="shared" si="31"/>
        <v/>
      </c>
      <c r="CV120" s="65" t="s">
        <v>63</v>
      </c>
      <c r="CW120" s="65">
        <f t="shared" si="33"/>
        <v>0</v>
      </c>
      <c r="CX120" s="22">
        <f t="shared" si="32"/>
        <v>0</v>
      </c>
      <c r="CY120" s="22">
        <f t="shared" si="34"/>
        <v>0</v>
      </c>
      <c r="CZ120" s="22">
        <f t="shared" si="35"/>
        <v>0</v>
      </c>
      <c r="DA120" s="22">
        <f t="shared" si="36"/>
        <v>0</v>
      </c>
      <c r="DB120" s="22">
        <f t="shared" si="37"/>
        <v>0</v>
      </c>
      <c r="DC120" s="22">
        <f t="shared" si="38"/>
        <v>0</v>
      </c>
      <c r="DD120" s="22">
        <f t="shared" si="39"/>
        <v>0</v>
      </c>
      <c r="DE120" s="22">
        <f t="shared" si="40"/>
        <v>0</v>
      </c>
      <c r="DF120" s="22">
        <f t="shared" si="41"/>
        <v>0</v>
      </c>
      <c r="DG120" s="54"/>
      <c r="DH120" s="54"/>
      <c r="DI120" s="54"/>
      <c r="DT120" s="38"/>
      <c r="DU120" s="38"/>
      <c r="DV120" s="38"/>
      <c r="DW120" s="38"/>
      <c r="DX120" s="38"/>
    </row>
    <row r="121" spans="1:128" ht="19.5" customHeight="1">
      <c r="F121" s="398">
        <v>50</v>
      </c>
      <c r="G121" s="398"/>
      <c r="H121" s="309"/>
      <c r="I121" s="310"/>
      <c r="J121" s="310"/>
      <c r="K121" s="310"/>
      <c r="L121" s="311"/>
      <c r="M121" s="309"/>
      <c r="N121" s="310"/>
      <c r="O121" s="310"/>
      <c r="P121" s="310"/>
      <c r="Q121" s="311"/>
      <c r="R121" s="402"/>
      <c r="S121" s="403"/>
      <c r="T121" s="403"/>
      <c r="U121" s="403"/>
      <c r="V121" s="404"/>
      <c r="W121" s="404"/>
      <c r="X121" s="404"/>
      <c r="Y121" s="404"/>
      <c r="Z121" s="404"/>
      <c r="AA121" s="404"/>
      <c r="AB121" s="404"/>
      <c r="AC121" s="404"/>
      <c r="AD121" s="400" t="str">
        <f t="shared" si="11"/>
        <v/>
      </c>
      <c r="AE121" s="400"/>
      <c r="AF121" s="400"/>
      <c r="AG121" s="401"/>
      <c r="AH121" s="401"/>
      <c r="AI121" s="401"/>
      <c r="AJ121" s="401"/>
      <c r="AK121" s="401"/>
      <c r="AL121" s="415"/>
      <c r="AM121" s="416"/>
      <c r="AN121" s="417"/>
      <c r="AO121" s="284" t="str">
        <f t="shared" si="12"/>
        <v/>
      </c>
      <c r="AP121" s="284"/>
      <c r="AQ121" s="284"/>
      <c r="AR121" s="284" t="str">
        <f t="shared" si="13"/>
        <v/>
      </c>
      <c r="AS121" s="284"/>
      <c r="AT121" s="284"/>
      <c r="AU121" s="284" t="str">
        <f t="shared" si="14"/>
        <v/>
      </c>
      <c r="AV121" s="284"/>
      <c r="AW121" s="284"/>
      <c r="AX121" s="284" t="str">
        <f t="shared" si="15"/>
        <v/>
      </c>
      <c r="AY121" s="284"/>
      <c r="AZ121" s="284"/>
      <c r="BA121" s="284" t="str">
        <f t="shared" si="16"/>
        <v/>
      </c>
      <c r="BB121" s="284"/>
      <c r="BC121" s="284"/>
      <c r="BD121" s="281"/>
      <c r="BE121" s="282"/>
      <c r="BF121" s="282"/>
      <c r="BG121" s="283"/>
      <c r="CE121" s="54">
        <v>50</v>
      </c>
      <c r="CF121" s="63" t="str">
        <f t="shared" si="17"/>
        <v/>
      </c>
      <c r="CG121" s="54" t="str">
        <f t="shared" si="18"/>
        <v/>
      </c>
      <c r="CH121" s="63" t="str">
        <f t="shared" si="19"/>
        <v/>
      </c>
      <c r="CI121" s="64" t="str">
        <f t="shared" si="20"/>
        <v/>
      </c>
      <c r="CJ121" s="54" t="str">
        <f t="shared" si="21"/>
        <v/>
      </c>
      <c r="CK121" s="54" t="str">
        <f t="shared" si="22"/>
        <v/>
      </c>
      <c r="CL121" s="54" t="str">
        <f t="shared" si="23"/>
        <v/>
      </c>
      <c r="CM121" s="54" t="str">
        <f t="shared" si="24"/>
        <v/>
      </c>
      <c r="CN121" s="54" t="str">
        <f t="shared" si="25"/>
        <v/>
      </c>
      <c r="CO121" s="54" t="str">
        <f t="shared" si="26"/>
        <v/>
      </c>
      <c r="CP121" s="54" t="str">
        <f t="shared" si="27"/>
        <v/>
      </c>
      <c r="CQ121" s="54" t="str">
        <f t="shared" si="28"/>
        <v/>
      </c>
      <c r="CR121" s="54" t="str">
        <f t="shared" si="29"/>
        <v/>
      </c>
      <c r="CS121" s="54" t="str">
        <f t="shared" si="30"/>
        <v/>
      </c>
      <c r="CT121" s="54" t="str">
        <f t="shared" si="31"/>
        <v/>
      </c>
      <c r="CV121" s="65" t="s">
        <v>64</v>
      </c>
      <c r="CW121" s="65">
        <f t="shared" si="33"/>
        <v>0</v>
      </c>
      <c r="CX121" s="22">
        <f>IF(MOD(AL121*1000,3)=0,AL121/3,AL121*0.3)</f>
        <v>0</v>
      </c>
      <c r="CY121" s="22">
        <f t="shared" si="34"/>
        <v>0</v>
      </c>
      <c r="CZ121" s="22">
        <f t="shared" si="35"/>
        <v>0</v>
      </c>
      <c r="DA121" s="22">
        <f t="shared" si="36"/>
        <v>0</v>
      </c>
      <c r="DB121" s="22">
        <f t="shared" si="37"/>
        <v>0</v>
      </c>
      <c r="DC121" s="22">
        <f t="shared" si="38"/>
        <v>0</v>
      </c>
      <c r="DD121" s="22">
        <f t="shared" si="39"/>
        <v>0</v>
      </c>
      <c r="DE121" s="22">
        <f t="shared" si="40"/>
        <v>0</v>
      </c>
      <c r="DF121" s="22">
        <f t="shared" si="41"/>
        <v>0</v>
      </c>
      <c r="DG121" s="54"/>
      <c r="DH121" s="54"/>
      <c r="DI121" s="54"/>
      <c r="DT121" s="38"/>
      <c r="DU121" s="38"/>
      <c r="DV121" s="38"/>
      <c r="DW121" s="38"/>
      <c r="DX121" s="38"/>
    </row>
    <row r="122" spans="1:128">
      <c r="F122" s="38"/>
      <c r="G122" s="38"/>
      <c r="H122" s="38"/>
      <c r="I122" s="38"/>
      <c r="J122" s="38"/>
      <c r="K122" s="38"/>
      <c r="L122" s="38"/>
      <c r="M122" s="38"/>
      <c r="N122" s="38"/>
      <c r="O122" s="38"/>
      <c r="P122" s="38"/>
      <c r="Q122" s="38"/>
      <c r="R122" s="38"/>
      <c r="S122" s="38"/>
      <c r="T122" s="38"/>
      <c r="U122" s="38"/>
      <c r="V122" s="38"/>
      <c r="W122" s="38"/>
      <c r="X122" s="38"/>
      <c r="Y122" s="38"/>
      <c r="Z122" s="38"/>
      <c r="AA122" s="38"/>
      <c r="AB122" s="38"/>
      <c r="AC122" s="38"/>
      <c r="AD122" s="38"/>
      <c r="AE122" s="38"/>
      <c r="AF122" s="38"/>
      <c r="AG122" s="38"/>
      <c r="AH122" s="38"/>
      <c r="AI122" s="38"/>
      <c r="AJ122" s="38"/>
      <c r="AK122" s="38"/>
      <c r="AL122" s="38"/>
      <c r="AM122" s="38"/>
      <c r="AN122" s="38"/>
      <c r="AO122" s="38"/>
      <c r="AP122" s="38"/>
      <c r="AQ122" s="38"/>
      <c r="AR122" s="38"/>
      <c r="AS122" s="38"/>
      <c r="AT122" s="38"/>
      <c r="AU122" s="38"/>
      <c r="AV122" s="38"/>
      <c r="AW122" s="38"/>
      <c r="AX122" s="38"/>
      <c r="AY122" s="38"/>
      <c r="AZ122" s="38"/>
      <c r="BA122" s="38"/>
      <c r="BB122" s="38"/>
      <c r="BC122" s="38"/>
      <c r="BD122" s="38"/>
      <c r="BE122" s="38"/>
      <c r="BF122" s="38"/>
      <c r="BG122" s="38"/>
      <c r="DE122" s="55"/>
      <c r="DF122" s="55"/>
      <c r="DG122" s="55"/>
      <c r="DH122" s="55"/>
      <c r="DI122" s="55"/>
    </row>
    <row r="123" spans="1:128" ht="18">
      <c r="F123" s="231" t="s">
        <v>81</v>
      </c>
      <c r="G123" s="232"/>
      <c r="H123" s="232"/>
      <c r="I123" s="232"/>
      <c r="J123" s="232"/>
      <c r="K123" s="232"/>
      <c r="L123" s="232"/>
      <c r="M123" s="232"/>
      <c r="N123" s="232"/>
      <c r="O123" s="232"/>
      <c r="P123" s="232"/>
      <c r="Q123" s="232"/>
      <c r="R123" s="232"/>
      <c r="S123" s="232"/>
      <c r="T123" s="232"/>
      <c r="U123" s="233"/>
      <c r="V123" s="232"/>
      <c r="W123" s="232"/>
      <c r="X123" s="232"/>
      <c r="Y123" s="232"/>
      <c r="Z123" s="233"/>
      <c r="AA123" s="232"/>
      <c r="AB123" s="232"/>
      <c r="AC123" s="232"/>
      <c r="AD123" s="232"/>
      <c r="AE123" s="232"/>
      <c r="AF123" s="232"/>
      <c r="AG123" s="232"/>
      <c r="AH123" s="232"/>
      <c r="AI123" s="232"/>
      <c r="AJ123" s="232"/>
      <c r="AK123" s="232"/>
      <c r="AL123" s="232"/>
      <c r="AM123" s="232"/>
      <c r="AN123" s="232"/>
      <c r="AO123" s="232"/>
      <c r="AP123" s="232"/>
      <c r="AQ123" s="233"/>
      <c r="AR123" s="233"/>
      <c r="AS123" s="233"/>
      <c r="AT123" s="232"/>
      <c r="AU123" s="232"/>
      <c r="AV123" s="232"/>
      <c r="AW123" s="232"/>
      <c r="AX123" s="232"/>
      <c r="AY123" s="232"/>
      <c r="AZ123" s="232"/>
      <c r="BA123" s="232"/>
      <c r="BB123" s="232"/>
      <c r="BC123" s="232"/>
      <c r="BD123" s="232"/>
      <c r="BE123" s="232"/>
      <c r="BF123" s="232"/>
      <c r="BG123" s="234"/>
      <c r="DE123" s="55"/>
      <c r="DF123" s="55"/>
      <c r="DG123" s="55"/>
      <c r="DH123" s="55"/>
      <c r="DI123" s="55"/>
    </row>
    <row r="124" spans="1:128" s="53" customFormat="1">
      <c r="A124" s="38"/>
      <c r="B124" s="38"/>
      <c r="C124" s="38"/>
      <c r="D124" s="38"/>
      <c r="E124" s="38"/>
      <c r="F124" s="249"/>
      <c r="G124" s="250"/>
      <c r="H124" s="251" t="s">
        <v>205</v>
      </c>
      <c r="I124" s="252"/>
      <c r="J124" s="252"/>
      <c r="K124" s="252"/>
      <c r="L124" s="252"/>
      <c r="M124" s="252"/>
      <c r="N124" s="252"/>
      <c r="O124" s="252"/>
      <c r="P124" s="252"/>
      <c r="Q124" s="252"/>
      <c r="R124" s="252"/>
      <c r="S124" s="252"/>
      <c r="T124" s="252"/>
      <c r="U124" s="252"/>
      <c r="V124" s="252"/>
      <c r="W124" s="252"/>
      <c r="X124" s="252"/>
      <c r="Y124" s="252"/>
      <c r="Z124" s="252"/>
      <c r="AA124" s="252"/>
      <c r="AB124" s="252"/>
      <c r="AC124" s="252"/>
      <c r="AD124" s="252"/>
      <c r="AE124" s="252"/>
      <c r="AF124" s="252"/>
      <c r="AG124" s="252"/>
      <c r="AH124" s="252"/>
      <c r="AI124" s="252"/>
      <c r="AJ124" s="252"/>
      <c r="AK124" s="252"/>
      <c r="AL124" s="252"/>
      <c r="AM124" s="251" t="s">
        <v>65</v>
      </c>
      <c r="AN124" s="252"/>
      <c r="AO124" s="252"/>
      <c r="AP124" s="252"/>
      <c r="AQ124" s="252"/>
      <c r="AR124" s="252"/>
      <c r="AS124" s="252"/>
      <c r="AT124" s="252"/>
      <c r="AU124" s="252"/>
      <c r="AV124" s="252"/>
      <c r="AW124" s="252"/>
      <c r="AX124" s="252"/>
      <c r="AY124" s="252"/>
      <c r="AZ124" s="252"/>
      <c r="BA124" s="252"/>
      <c r="BB124" s="252"/>
      <c r="BC124" s="252"/>
      <c r="BD124" s="252"/>
      <c r="BE124" s="252"/>
      <c r="BF124" s="252"/>
      <c r="BG124" s="253"/>
      <c r="BH124" s="49"/>
      <c r="BI124" s="49"/>
      <c r="BJ124" s="49"/>
      <c r="BK124" s="51"/>
      <c r="BL124" s="51"/>
      <c r="BM124" s="51"/>
      <c r="BN124" s="51"/>
      <c r="BO124" s="51"/>
      <c r="BP124" s="51"/>
      <c r="BQ124" s="51"/>
      <c r="BR124" s="51"/>
      <c r="BS124" s="51"/>
      <c r="BT124" s="51"/>
      <c r="BU124" s="51"/>
      <c r="BV124" s="51"/>
      <c r="BW124" s="51"/>
      <c r="BX124" s="51"/>
      <c r="BY124" s="51"/>
      <c r="BZ124" s="51"/>
      <c r="CA124" s="51"/>
      <c r="CB124" s="51"/>
      <c r="CC124" s="51"/>
      <c r="CD124" s="51"/>
      <c r="CE124" s="51"/>
      <c r="CF124" s="51"/>
      <c r="CG124" s="51"/>
      <c r="CH124" s="51"/>
      <c r="CI124" s="51"/>
      <c r="CJ124" s="51"/>
      <c r="CK124" s="51"/>
      <c r="CL124" s="51"/>
      <c r="CM124" s="51"/>
      <c r="CN124" s="51"/>
      <c r="CO124" s="51"/>
      <c r="CP124" s="51"/>
      <c r="CQ124" s="51"/>
      <c r="CR124" s="51"/>
      <c r="CS124" s="51"/>
      <c r="CT124" s="51"/>
      <c r="CU124" s="51"/>
      <c r="CV124" s="51"/>
      <c r="CW124" s="51"/>
      <c r="CX124" s="51"/>
      <c r="CY124" s="51"/>
      <c r="CZ124" s="51"/>
      <c r="DA124" s="51"/>
      <c r="DB124" s="51"/>
      <c r="DC124" s="51"/>
      <c r="DD124" s="51"/>
      <c r="DE124" s="52"/>
      <c r="DF124" s="52"/>
      <c r="DG124" s="52"/>
      <c r="DH124" s="52"/>
      <c r="DI124" s="52"/>
      <c r="DJ124" s="49"/>
      <c r="DK124" s="49"/>
      <c r="DL124" s="49"/>
      <c r="DM124" s="49"/>
      <c r="DN124" s="49"/>
      <c r="DO124" s="49"/>
      <c r="DP124" s="49"/>
      <c r="DQ124" s="49"/>
      <c r="DR124" s="49"/>
      <c r="DS124" s="49"/>
    </row>
    <row r="125" spans="1:128" ht="6.75" customHeight="1" thickBot="1">
      <c r="A125" s="49"/>
      <c r="B125" s="49"/>
      <c r="C125" s="49"/>
      <c r="D125" s="49"/>
      <c r="E125" s="49"/>
      <c r="F125" s="66"/>
      <c r="G125" s="50"/>
      <c r="H125" s="5"/>
      <c r="I125" s="35"/>
      <c r="J125" s="35"/>
      <c r="K125" s="35"/>
      <c r="L125" s="35"/>
      <c r="M125" s="35"/>
      <c r="N125" s="35"/>
      <c r="O125" s="35"/>
      <c r="P125" s="35"/>
      <c r="Q125" s="35"/>
      <c r="R125" s="35"/>
      <c r="S125" s="35"/>
      <c r="T125" s="35"/>
      <c r="U125" s="35"/>
      <c r="V125" s="35"/>
      <c r="W125" s="35"/>
      <c r="X125" s="35"/>
      <c r="Y125" s="35"/>
      <c r="Z125" s="35"/>
      <c r="AA125" s="35"/>
      <c r="AB125" s="35"/>
      <c r="AC125" s="35"/>
      <c r="AD125" s="35"/>
      <c r="AE125" s="35"/>
      <c r="AF125" s="35"/>
      <c r="AG125" s="35"/>
      <c r="AH125" s="35"/>
      <c r="AI125" s="35"/>
      <c r="AJ125" s="35"/>
      <c r="AK125" s="35"/>
      <c r="AL125" s="35"/>
      <c r="AM125" s="35"/>
      <c r="AN125" s="35"/>
      <c r="AO125" s="35"/>
      <c r="AP125" s="35"/>
      <c r="AQ125" s="35"/>
      <c r="AR125" s="35"/>
      <c r="AS125" s="35"/>
      <c r="AT125" s="35"/>
      <c r="AU125" s="35"/>
      <c r="AV125" s="35"/>
      <c r="AW125" s="35"/>
      <c r="AX125" s="35"/>
      <c r="AY125" s="35"/>
      <c r="AZ125" s="35"/>
      <c r="BA125" s="35"/>
      <c r="BB125" s="35"/>
      <c r="BC125" s="35"/>
      <c r="BD125" s="35"/>
      <c r="BE125" s="35"/>
      <c r="BF125" s="35"/>
      <c r="BG125" s="36"/>
      <c r="DE125" s="55"/>
      <c r="DF125" s="55"/>
      <c r="DG125" s="55"/>
      <c r="DH125" s="55"/>
      <c r="DI125" s="55"/>
    </row>
    <row r="126" spans="1:128" ht="15.75" customHeight="1" thickBot="1">
      <c r="F126" s="9"/>
      <c r="G126" s="5"/>
      <c r="H126" s="5"/>
      <c r="I126" s="35"/>
      <c r="J126" s="35"/>
      <c r="K126" s="35"/>
      <c r="L126" s="35"/>
      <c r="M126" s="35"/>
      <c r="N126" s="35"/>
      <c r="O126" s="35"/>
      <c r="P126" s="35"/>
      <c r="Q126" s="35"/>
      <c r="R126" s="35"/>
      <c r="S126" s="35"/>
      <c r="T126" s="35"/>
      <c r="U126" s="35"/>
      <c r="V126" s="35"/>
      <c r="W126" s="35"/>
      <c r="X126" s="35"/>
      <c r="Y126" s="35"/>
      <c r="Z126" s="35"/>
      <c r="AA126" s="35"/>
      <c r="AB126" s="35"/>
      <c r="AC126" s="35"/>
      <c r="AD126" s="35"/>
      <c r="AE126" s="35"/>
      <c r="AF126" s="35"/>
      <c r="AG126" s="35"/>
      <c r="AH126" s="35"/>
      <c r="AI126" s="35"/>
      <c r="AJ126" s="35"/>
      <c r="AK126" s="35"/>
      <c r="AL126" s="35"/>
      <c r="AM126" s="280" t="str">
        <f>IF($CH$139&gt;1,$CH$139&amp;" assays selected",IF($CH$139=1,$CH$139&amp;" assay selected","0 assay selected"))</f>
        <v>0 assay selected</v>
      </c>
      <c r="AN126" s="280"/>
      <c r="AO126" s="280"/>
      <c r="AP126" s="280"/>
      <c r="AQ126" s="280"/>
      <c r="AR126" s="280"/>
      <c r="AS126" s="280"/>
      <c r="AT126" s="280"/>
      <c r="AU126" s="280"/>
      <c r="AV126" s="280"/>
      <c r="AW126" s="280"/>
      <c r="AX126" s="280"/>
      <c r="AY126" s="280"/>
      <c r="AZ126" s="280"/>
      <c r="BA126" s="280"/>
      <c r="BB126" s="280"/>
      <c r="BC126" s="280"/>
      <c r="BD126" s="280"/>
      <c r="BE126" s="35"/>
      <c r="BF126" s="35"/>
      <c r="BG126" s="36"/>
      <c r="CF126" s="25" t="s">
        <v>82</v>
      </c>
      <c r="CG126" s="26" t="s">
        <v>83</v>
      </c>
      <c r="CH126" s="28" t="s">
        <v>84</v>
      </c>
      <c r="CI126" s="27"/>
      <c r="CJ126" s="27"/>
      <c r="CK126" s="27"/>
      <c r="CQ126" s="29"/>
      <c r="CR126" s="3" t="s">
        <v>216</v>
      </c>
      <c r="CS126" s="3" t="s">
        <v>220</v>
      </c>
      <c r="CT126" s="3"/>
      <c r="CU126" s="3"/>
      <c r="CV126" s="3"/>
      <c r="CW126" s="30"/>
      <c r="CX126" s="30"/>
      <c r="CY126" s="30"/>
      <c r="CZ126" s="30"/>
      <c r="DA126" s="30"/>
      <c r="DB126" s="30"/>
      <c r="DC126" s="30"/>
      <c r="DD126" s="55"/>
      <c r="DE126" s="55"/>
      <c r="DF126" s="55"/>
      <c r="DG126" s="55"/>
      <c r="DH126" s="55"/>
      <c r="DS126" s="46"/>
    </row>
    <row r="127" spans="1:128" ht="12.75" customHeight="1">
      <c r="F127" s="37"/>
      <c r="G127" s="39"/>
      <c r="H127" s="35"/>
      <c r="I127" s="40"/>
      <c r="J127" s="35"/>
      <c r="K127" s="35"/>
      <c r="L127" s="35"/>
      <c r="M127" s="35"/>
      <c r="N127" s="35"/>
      <c r="O127" s="35"/>
      <c r="P127" s="35"/>
      <c r="Q127" s="35"/>
      <c r="R127" s="35"/>
      <c r="S127" s="35"/>
      <c r="T127" s="35"/>
      <c r="U127" s="35"/>
      <c r="V127" s="35"/>
      <c r="W127" s="35"/>
      <c r="X127" s="35"/>
      <c r="Y127" s="35"/>
      <c r="Z127" s="35"/>
      <c r="AA127" s="35"/>
      <c r="AB127" s="35"/>
      <c r="AC127" s="35"/>
      <c r="AD127" s="35"/>
      <c r="AE127" s="35"/>
      <c r="AF127" s="35"/>
      <c r="AG127" s="35"/>
      <c r="AH127" s="35"/>
      <c r="AI127" s="35"/>
      <c r="AJ127" s="35"/>
      <c r="AK127" s="35"/>
      <c r="AL127" s="35"/>
      <c r="AM127" s="280"/>
      <c r="AN127" s="280"/>
      <c r="AO127" s="280"/>
      <c r="AP127" s="280"/>
      <c r="AQ127" s="280"/>
      <c r="AR127" s="280"/>
      <c r="AS127" s="280"/>
      <c r="AT127" s="280"/>
      <c r="AU127" s="280"/>
      <c r="AV127" s="280"/>
      <c r="AW127" s="280"/>
      <c r="AX127" s="280"/>
      <c r="AY127" s="280"/>
      <c r="AZ127" s="280"/>
      <c r="BA127" s="280"/>
      <c r="BB127" s="280"/>
      <c r="BC127" s="280"/>
      <c r="BD127" s="280"/>
      <c r="BE127" s="35"/>
      <c r="BF127" s="35"/>
      <c r="BG127" s="36"/>
      <c r="CQ127" s="54" t="s">
        <v>216</v>
      </c>
      <c r="CR127" s="67" t="b">
        <v>0</v>
      </c>
      <c r="CS127" s="67"/>
      <c r="CT127" s="68"/>
      <c r="CU127" s="68"/>
      <c r="CV127" s="68"/>
      <c r="DD127" s="55"/>
      <c r="DE127" s="55"/>
      <c r="DF127" s="55"/>
      <c r="DG127" s="55"/>
      <c r="DH127" s="55"/>
      <c r="DS127" s="46"/>
    </row>
    <row r="128" spans="1:128" ht="12.75" customHeight="1">
      <c r="F128" s="37"/>
      <c r="G128" s="39"/>
      <c r="H128" s="6"/>
      <c r="I128" s="40"/>
      <c r="J128" s="35"/>
      <c r="K128" s="35"/>
      <c r="L128" s="35"/>
      <c r="M128" s="35"/>
      <c r="N128" s="35"/>
      <c r="O128" s="35"/>
      <c r="P128" s="35"/>
      <c r="Q128" s="35"/>
      <c r="R128" s="35"/>
      <c r="S128" s="35"/>
      <c r="T128" s="6"/>
      <c r="U128" s="35"/>
      <c r="V128" s="78"/>
      <c r="W128" s="35"/>
      <c r="X128" s="35"/>
      <c r="Y128" s="35"/>
      <c r="Z128" s="35"/>
      <c r="AA128" s="35"/>
      <c r="AB128" s="35"/>
      <c r="AC128" s="35"/>
      <c r="AD128" s="35"/>
      <c r="AE128" s="35"/>
      <c r="AF128" s="35"/>
      <c r="AG128" s="35"/>
      <c r="AH128" s="35"/>
      <c r="AI128" s="35"/>
      <c r="AJ128" s="35"/>
      <c r="AK128" s="35"/>
      <c r="AL128" s="35"/>
      <c r="AM128" s="35"/>
      <c r="AN128" s="8" t="s">
        <v>129</v>
      </c>
      <c r="AO128" s="8"/>
      <c r="AP128" s="35"/>
      <c r="AQ128" s="35"/>
      <c r="AR128" s="35"/>
      <c r="AS128" s="35"/>
      <c r="AT128" s="35"/>
      <c r="AU128" s="35"/>
      <c r="AV128" s="35"/>
      <c r="AW128" s="35"/>
      <c r="AX128" s="248"/>
      <c r="AY128" s="248"/>
      <c r="AZ128" s="35"/>
      <c r="BA128" s="248"/>
      <c r="BB128" s="248"/>
      <c r="BC128" s="35"/>
      <c r="BD128" s="35"/>
      <c r="BE128" s="35"/>
      <c r="BF128" s="35"/>
      <c r="BG128" s="36"/>
      <c r="CQ128" s="54" t="s">
        <v>217</v>
      </c>
      <c r="CS128" s="67" t="b">
        <v>0</v>
      </c>
      <c r="CT128" s="68"/>
      <c r="CU128" s="68"/>
      <c r="CV128" s="68"/>
      <c r="DD128" s="55"/>
      <c r="DE128" s="55"/>
      <c r="DF128" s="55"/>
      <c r="DG128" s="55"/>
      <c r="DH128" s="55"/>
      <c r="DS128" s="46"/>
    </row>
    <row r="129" spans="1:123" ht="12.75" customHeight="1">
      <c r="F129" s="37"/>
      <c r="G129" s="39"/>
      <c r="H129" s="6"/>
      <c r="I129" s="35"/>
      <c r="J129" s="35"/>
      <c r="K129" s="35"/>
      <c r="L129" s="35"/>
      <c r="M129" s="35"/>
      <c r="N129" s="35"/>
      <c r="O129" s="35"/>
      <c r="P129" s="35"/>
      <c r="Q129" s="35"/>
      <c r="R129" s="35"/>
      <c r="S129" s="35"/>
      <c r="T129" s="35"/>
      <c r="U129" s="35"/>
      <c r="V129" s="254"/>
      <c r="W129" s="35"/>
      <c r="X129" s="35"/>
      <c r="Y129" s="35"/>
      <c r="Z129" s="35"/>
      <c r="AA129" s="35"/>
      <c r="AB129" s="35"/>
      <c r="AC129" s="35"/>
      <c r="AD129" s="35"/>
      <c r="AE129" s="35"/>
      <c r="AF129" s="35"/>
      <c r="AG129" s="35"/>
      <c r="AH129" s="35"/>
      <c r="AI129" s="35"/>
      <c r="AJ129" s="35"/>
      <c r="AK129" s="35"/>
      <c r="AL129" s="35"/>
      <c r="AM129" s="35"/>
      <c r="AN129" s="35"/>
      <c r="AO129" s="35"/>
      <c r="AP129" s="35"/>
      <c r="AQ129" s="35"/>
      <c r="AR129" s="35"/>
      <c r="AS129" s="35"/>
      <c r="AT129" s="35"/>
      <c r="AU129" s="35"/>
      <c r="AV129" s="35"/>
      <c r="AW129" s="35"/>
      <c r="AX129" s="35"/>
      <c r="AY129" s="35"/>
      <c r="AZ129" s="35"/>
      <c r="BA129" s="35"/>
      <c r="BB129" s="35"/>
      <c r="BC129" s="35"/>
      <c r="BD129" s="35"/>
      <c r="BE129" s="35"/>
      <c r="BF129" s="35"/>
      <c r="BG129" s="36"/>
      <c r="CR129" s="67"/>
      <c r="CT129" s="67"/>
      <c r="CU129" s="68"/>
      <c r="CV129" s="68"/>
      <c r="DD129" s="55"/>
      <c r="DE129" s="55"/>
      <c r="DF129" s="55"/>
      <c r="DG129" s="55"/>
      <c r="DH129" s="55"/>
      <c r="DS129" s="46"/>
    </row>
    <row r="130" spans="1:123" ht="12.75" hidden="1" customHeight="1">
      <c r="F130" s="37"/>
      <c r="G130" s="39"/>
      <c r="H130" s="7"/>
      <c r="I130" s="35"/>
      <c r="J130" s="35"/>
      <c r="K130" s="35"/>
      <c r="L130" s="35"/>
      <c r="M130" s="35"/>
      <c r="N130" s="35"/>
      <c r="O130" s="35"/>
      <c r="P130" s="35"/>
      <c r="Q130" s="35"/>
      <c r="R130" s="35"/>
      <c r="S130" s="35"/>
      <c r="T130" s="6"/>
      <c r="U130" s="35"/>
      <c r="V130" s="78"/>
      <c r="W130" s="35"/>
      <c r="X130" s="35"/>
      <c r="Y130" s="35"/>
      <c r="Z130" s="35"/>
      <c r="AA130" s="35"/>
      <c r="AB130" s="35"/>
      <c r="AC130" s="35"/>
      <c r="AD130" s="35"/>
      <c r="AE130" s="35"/>
      <c r="AF130" s="35"/>
      <c r="AG130" s="35"/>
      <c r="AH130" s="35"/>
      <c r="AI130" s="35"/>
      <c r="AJ130" s="35"/>
      <c r="AK130" s="35"/>
      <c r="AL130" s="35"/>
      <c r="AM130" s="35"/>
      <c r="AN130" s="35"/>
      <c r="AO130" s="35"/>
      <c r="AP130" s="35"/>
      <c r="AQ130" s="35"/>
      <c r="AR130" s="35"/>
      <c r="AS130" s="35"/>
      <c r="AT130" s="35"/>
      <c r="AU130" s="35"/>
      <c r="AV130" s="35"/>
      <c r="AW130" s="35"/>
      <c r="AX130" s="399"/>
      <c r="AY130" s="399"/>
      <c r="AZ130" s="35"/>
      <c r="BA130" s="399"/>
      <c r="BB130" s="399"/>
      <c r="BC130" s="35"/>
      <c r="BD130" s="35"/>
      <c r="BE130" s="35"/>
      <c r="BF130" s="35"/>
      <c r="BG130" s="36"/>
      <c r="CR130" s="68"/>
      <c r="CS130" s="67"/>
      <c r="CU130" s="67"/>
      <c r="CV130" s="68"/>
      <c r="DD130" s="55"/>
      <c r="DE130" s="55"/>
      <c r="DF130" s="55"/>
      <c r="DG130" s="55"/>
      <c r="DH130" s="55"/>
      <c r="DS130" s="46"/>
    </row>
    <row r="131" spans="1:123" ht="12.75" hidden="1" customHeight="1">
      <c r="F131" s="37"/>
      <c r="G131" s="39"/>
      <c r="H131" s="7"/>
      <c r="I131" s="35"/>
      <c r="J131" s="35"/>
      <c r="K131" s="35"/>
      <c r="L131" s="35"/>
      <c r="M131" s="35"/>
      <c r="N131" s="35"/>
      <c r="O131" s="35"/>
      <c r="P131" s="35"/>
      <c r="Q131" s="35"/>
      <c r="R131" s="35"/>
      <c r="S131" s="35"/>
      <c r="T131" s="74"/>
      <c r="U131" s="74"/>
      <c r="V131" s="254"/>
      <c r="W131" s="35"/>
      <c r="X131" s="35"/>
      <c r="Y131" s="35"/>
      <c r="Z131" s="35"/>
      <c r="AA131" s="35"/>
      <c r="AB131" s="35"/>
      <c r="AC131" s="35"/>
      <c r="AD131" s="35"/>
      <c r="AE131" s="35"/>
      <c r="AF131" s="35"/>
      <c r="AG131" s="35"/>
      <c r="AH131" s="35"/>
      <c r="AI131" s="35"/>
      <c r="AJ131" s="35"/>
      <c r="AK131" s="35"/>
      <c r="AL131" s="35"/>
      <c r="AM131" s="35"/>
      <c r="AN131" s="35"/>
      <c r="AO131" s="35"/>
      <c r="AP131" s="35"/>
      <c r="AQ131" s="35"/>
      <c r="AR131" s="35"/>
      <c r="AS131" s="35"/>
      <c r="AT131" s="35"/>
      <c r="AU131" s="35"/>
      <c r="AV131" s="35"/>
      <c r="AW131" s="35"/>
      <c r="AX131" s="35"/>
      <c r="AY131" s="35"/>
      <c r="AZ131" s="35"/>
      <c r="BA131" s="35"/>
      <c r="BB131" s="35"/>
      <c r="BC131" s="35"/>
      <c r="BD131" s="35"/>
      <c r="BE131" s="35"/>
      <c r="BF131" s="35"/>
      <c r="BG131" s="36"/>
      <c r="CR131" s="67"/>
      <c r="CS131" s="68"/>
      <c r="CT131" s="68"/>
      <c r="CV131" s="67"/>
      <c r="DD131" s="55"/>
      <c r="DE131" s="55"/>
      <c r="DF131" s="55"/>
      <c r="DG131" s="55"/>
      <c r="DH131" s="55"/>
      <c r="DS131" s="46"/>
    </row>
    <row r="132" spans="1:123" ht="12.75" hidden="1" customHeight="1">
      <c r="F132" s="37"/>
      <c r="G132" s="39"/>
      <c r="H132" s="7"/>
      <c r="I132" s="35"/>
      <c r="J132" s="35"/>
      <c r="K132" s="35"/>
      <c r="L132" s="35"/>
      <c r="M132" s="35"/>
      <c r="N132" s="35"/>
      <c r="O132" s="35"/>
      <c r="P132" s="35"/>
      <c r="Q132" s="35"/>
      <c r="R132" s="35"/>
      <c r="S132" s="35"/>
      <c r="T132" s="7"/>
      <c r="U132" s="255"/>
      <c r="V132" s="78"/>
      <c r="W132" s="35"/>
      <c r="X132" s="35"/>
      <c r="Y132" s="35"/>
      <c r="Z132" s="35"/>
      <c r="AA132" s="35"/>
      <c r="AB132" s="35"/>
      <c r="AC132" s="35"/>
      <c r="AD132" s="35"/>
      <c r="AE132" s="35"/>
      <c r="AF132" s="35"/>
      <c r="AG132" s="35"/>
      <c r="AH132" s="35"/>
      <c r="AI132" s="35"/>
      <c r="AJ132" s="35"/>
      <c r="AK132" s="35"/>
      <c r="AL132" s="35"/>
      <c r="AM132" s="35"/>
      <c r="AN132" s="35"/>
      <c r="AO132" s="35"/>
      <c r="AP132" s="35"/>
      <c r="AQ132" s="35"/>
      <c r="AR132" s="35"/>
      <c r="AS132" s="35"/>
      <c r="AT132" s="35"/>
      <c r="AU132" s="35"/>
      <c r="AV132" s="35"/>
      <c r="AW132" s="35"/>
      <c r="AX132" s="399"/>
      <c r="AY132" s="399"/>
      <c r="AZ132" s="35"/>
      <c r="BA132" s="399"/>
      <c r="BB132" s="399"/>
      <c r="BC132" s="35"/>
      <c r="BD132" s="35"/>
      <c r="BE132" s="35"/>
      <c r="BF132" s="35"/>
      <c r="BG132" s="36"/>
      <c r="CR132" s="67"/>
      <c r="CS132" s="67"/>
      <c r="CT132" s="68"/>
      <c r="CU132" s="68"/>
      <c r="CW132" s="67"/>
      <c r="DD132" s="55"/>
      <c r="DE132" s="55"/>
      <c r="DF132" s="55"/>
      <c r="DG132" s="55"/>
      <c r="DH132" s="55"/>
      <c r="DS132" s="46"/>
    </row>
    <row r="133" spans="1:123" ht="12.75" hidden="1" customHeight="1">
      <c r="F133" s="37"/>
      <c r="G133" s="39"/>
      <c r="H133" s="35"/>
      <c r="I133" s="35"/>
      <c r="J133" s="35"/>
      <c r="K133" s="35"/>
      <c r="L133" s="35"/>
      <c r="M133" s="35"/>
      <c r="N133" s="35"/>
      <c r="O133" s="35"/>
      <c r="P133" s="35"/>
      <c r="Q133" s="35"/>
      <c r="R133" s="35"/>
      <c r="S133" s="35"/>
      <c r="T133" s="256"/>
      <c r="U133" s="35"/>
      <c r="V133" s="35"/>
      <c r="W133" s="35"/>
      <c r="X133" s="35"/>
      <c r="Y133" s="35"/>
      <c r="Z133" s="35"/>
      <c r="AA133" s="35"/>
      <c r="AB133" s="35"/>
      <c r="AC133" s="35"/>
      <c r="AD133" s="35"/>
      <c r="AE133" s="35"/>
      <c r="AF133" s="35"/>
      <c r="AG133" s="35"/>
      <c r="AH133" s="35"/>
      <c r="AI133" s="35"/>
      <c r="AJ133" s="35"/>
      <c r="AK133" s="35"/>
      <c r="AL133" s="35"/>
      <c r="AM133" s="35"/>
      <c r="AN133" s="35"/>
      <c r="AO133" s="35"/>
      <c r="AP133" s="35"/>
      <c r="AQ133" s="35"/>
      <c r="AR133" s="35"/>
      <c r="AS133" s="35"/>
      <c r="AT133" s="35"/>
      <c r="AU133" s="35"/>
      <c r="AV133" s="35"/>
      <c r="AW133" s="35"/>
      <c r="AX133" s="35"/>
      <c r="AY133" s="35"/>
      <c r="AZ133" s="35"/>
      <c r="BA133" s="35"/>
      <c r="BB133" s="35"/>
      <c r="BC133" s="35"/>
      <c r="BD133" s="35"/>
      <c r="BE133" s="35"/>
      <c r="BF133" s="35"/>
      <c r="BG133" s="36"/>
      <c r="CX133" s="67"/>
      <c r="DD133" s="55"/>
      <c r="DE133" s="55"/>
      <c r="DF133" s="55"/>
      <c r="DG133" s="55"/>
      <c r="DH133" s="55"/>
      <c r="DS133" s="46"/>
    </row>
    <row r="134" spans="1:123" ht="12.75" hidden="1" customHeight="1">
      <c r="F134" s="37"/>
      <c r="G134" s="39"/>
      <c r="H134" s="7"/>
      <c r="I134" s="35"/>
      <c r="J134" s="35"/>
      <c r="K134" s="35"/>
      <c r="L134" s="35"/>
      <c r="M134" s="35"/>
      <c r="N134" s="35"/>
      <c r="O134" s="35"/>
      <c r="P134" s="35"/>
      <c r="Q134" s="35"/>
      <c r="R134" s="35"/>
      <c r="S134" s="35"/>
      <c r="T134" s="35"/>
      <c r="U134" s="35"/>
      <c r="V134" s="35"/>
      <c r="W134" s="35"/>
      <c r="X134" s="35"/>
      <c r="Y134" s="35"/>
      <c r="Z134" s="35"/>
      <c r="AA134" s="35"/>
      <c r="AB134" s="35"/>
      <c r="AC134" s="35"/>
      <c r="AD134" s="35"/>
      <c r="AE134" s="35"/>
      <c r="AF134" s="35"/>
      <c r="AG134" s="35"/>
      <c r="AH134" s="35"/>
      <c r="AI134" s="35"/>
      <c r="AJ134" s="35"/>
      <c r="AK134" s="35"/>
      <c r="AL134" s="35"/>
      <c r="AM134" s="35"/>
      <c r="AN134" s="35"/>
      <c r="AO134" s="35"/>
      <c r="AP134" s="35"/>
      <c r="AQ134" s="35"/>
      <c r="AR134" s="35"/>
      <c r="AS134" s="35"/>
      <c r="AT134" s="35"/>
      <c r="AU134" s="35"/>
      <c r="AV134" s="35"/>
      <c r="AW134" s="35"/>
      <c r="AX134" s="399"/>
      <c r="AY134" s="399"/>
      <c r="AZ134" s="35"/>
      <c r="BA134" s="399"/>
      <c r="BB134" s="399"/>
      <c r="BC134" s="35"/>
      <c r="BD134" s="35"/>
      <c r="BE134" s="35"/>
      <c r="BF134" s="35"/>
      <c r="BG134" s="36"/>
      <c r="CY134" s="67"/>
      <c r="DD134" s="55"/>
      <c r="DE134" s="55"/>
      <c r="DF134" s="55"/>
      <c r="DG134" s="55"/>
      <c r="DH134" s="55"/>
      <c r="DS134" s="46"/>
    </row>
    <row r="135" spans="1:123" ht="6" hidden="1" customHeight="1">
      <c r="F135" s="37"/>
      <c r="G135" s="39"/>
      <c r="H135" s="35"/>
      <c r="I135" s="35"/>
      <c r="J135" s="35"/>
      <c r="K135" s="35"/>
      <c r="L135" s="35"/>
      <c r="M135" s="35"/>
      <c r="N135" s="35"/>
      <c r="O135" s="35"/>
      <c r="P135" s="35"/>
      <c r="Q135" s="35"/>
      <c r="R135" s="35"/>
      <c r="S135" s="35"/>
      <c r="T135" s="35"/>
      <c r="U135" s="35"/>
      <c r="V135" s="35"/>
      <c r="W135" s="35"/>
      <c r="X135" s="35"/>
      <c r="Y135" s="35"/>
      <c r="Z135" s="35"/>
      <c r="AA135" s="35"/>
      <c r="AB135" s="35"/>
      <c r="AC135" s="35"/>
      <c r="AD135" s="35"/>
      <c r="AE135" s="35"/>
      <c r="AF135" s="35"/>
      <c r="AG135" s="35"/>
      <c r="AH135" s="35"/>
      <c r="AI135" s="35"/>
      <c r="AJ135" s="35"/>
      <c r="AK135" s="35"/>
      <c r="AL135" s="35"/>
      <c r="AM135" s="35"/>
      <c r="AN135" s="35"/>
      <c r="AO135" s="35"/>
      <c r="AP135" s="35"/>
      <c r="AQ135" s="35"/>
      <c r="AR135" s="35"/>
      <c r="AS135" s="35"/>
      <c r="AT135" s="35"/>
      <c r="AU135" s="35"/>
      <c r="AV135" s="35"/>
      <c r="AW135" s="35"/>
      <c r="AX135" s="35"/>
      <c r="AY135" s="35"/>
      <c r="AZ135" s="35"/>
      <c r="BA135" s="35"/>
      <c r="BB135" s="35"/>
      <c r="BC135" s="35"/>
      <c r="BD135" s="35"/>
      <c r="BE135" s="35"/>
      <c r="BF135" s="35"/>
      <c r="BG135" s="36"/>
      <c r="CZ135" s="67"/>
      <c r="DD135" s="55"/>
      <c r="DE135" s="55"/>
      <c r="DF135" s="55"/>
      <c r="DG135" s="55"/>
      <c r="DH135" s="55"/>
      <c r="DS135" s="46"/>
    </row>
    <row r="136" spans="1:123" ht="6" hidden="1" customHeight="1">
      <c r="F136" s="37"/>
      <c r="G136" s="35"/>
      <c r="H136" s="35"/>
      <c r="I136" s="35"/>
      <c r="J136" s="35"/>
      <c r="K136" s="35"/>
      <c r="L136" s="35"/>
      <c r="M136" s="35"/>
      <c r="N136" s="35"/>
      <c r="O136" s="35"/>
      <c r="P136" s="35"/>
      <c r="Q136" s="35"/>
      <c r="R136" s="35"/>
      <c r="S136" s="35"/>
      <c r="T136" s="35"/>
      <c r="U136" s="35"/>
      <c r="V136" s="35"/>
      <c r="W136" s="35"/>
      <c r="X136" s="35"/>
      <c r="Y136" s="35"/>
      <c r="Z136" s="35"/>
      <c r="AA136" s="35"/>
      <c r="AB136" s="35"/>
      <c r="AC136" s="35"/>
      <c r="AD136" s="35"/>
      <c r="AE136" s="35"/>
      <c r="AF136" s="35"/>
      <c r="AG136" s="35"/>
      <c r="AH136" s="35"/>
      <c r="AI136" s="35"/>
      <c r="AJ136" s="35"/>
      <c r="AK136" s="35"/>
      <c r="AL136" s="35"/>
      <c r="AM136" s="35"/>
      <c r="AN136" s="35"/>
      <c r="AO136" s="35"/>
      <c r="AP136" s="35"/>
      <c r="AQ136" s="35"/>
      <c r="AR136" s="35"/>
      <c r="AS136" s="35"/>
      <c r="AT136" s="35"/>
      <c r="AU136" s="35"/>
      <c r="AV136" s="35"/>
      <c r="AW136" s="35"/>
      <c r="AX136" s="35"/>
      <c r="AY136" s="35"/>
      <c r="AZ136" s="35"/>
      <c r="BA136" s="399"/>
      <c r="BB136" s="399"/>
      <c r="BC136" s="35"/>
      <c r="BD136" s="35"/>
      <c r="BE136" s="35"/>
      <c r="BF136" s="35"/>
      <c r="BG136" s="36"/>
      <c r="DA136" s="67"/>
      <c r="DD136" s="55"/>
      <c r="DE136" s="55"/>
      <c r="DF136" s="55"/>
      <c r="DG136" s="55"/>
      <c r="DH136" s="55"/>
      <c r="DS136" s="46"/>
    </row>
    <row r="137" spans="1:123" ht="12.75" hidden="1" customHeight="1">
      <c r="F137" s="37"/>
      <c r="G137" s="35"/>
      <c r="H137" s="35"/>
      <c r="I137" s="35"/>
      <c r="J137" s="35"/>
      <c r="K137" s="35"/>
      <c r="L137" s="35"/>
      <c r="M137" s="35"/>
      <c r="N137" s="35"/>
      <c r="O137" s="35"/>
      <c r="P137" s="35"/>
      <c r="Q137" s="35"/>
      <c r="R137" s="35"/>
      <c r="S137" s="35"/>
      <c r="T137" s="35"/>
      <c r="U137" s="35"/>
      <c r="V137" s="35"/>
      <c r="W137" s="35"/>
      <c r="X137" s="35"/>
      <c r="Y137" s="35"/>
      <c r="Z137" s="35"/>
      <c r="AA137" s="35"/>
      <c r="AB137" s="35"/>
      <c r="AC137" s="35"/>
      <c r="AD137" s="35"/>
      <c r="AE137" s="35"/>
      <c r="AF137" s="35"/>
      <c r="AG137" s="35"/>
      <c r="AH137" s="35"/>
      <c r="AI137" s="35"/>
      <c r="AJ137" s="35"/>
      <c r="AK137" s="35"/>
      <c r="AL137" s="35"/>
      <c r="AM137" s="35"/>
      <c r="AN137" s="35"/>
      <c r="AO137" s="35"/>
      <c r="AP137" s="35"/>
      <c r="AQ137" s="35"/>
      <c r="AR137" s="35"/>
      <c r="AS137" s="35"/>
      <c r="AT137" s="35"/>
      <c r="AU137" s="35"/>
      <c r="AV137" s="35"/>
      <c r="AW137" s="35"/>
      <c r="AX137" s="35"/>
      <c r="AY137" s="35"/>
      <c r="AZ137" s="35"/>
      <c r="BA137" s="35"/>
      <c r="BB137" s="35"/>
      <c r="BC137" s="35"/>
      <c r="BD137" s="35"/>
      <c r="BE137" s="35"/>
      <c r="BF137" s="35"/>
      <c r="BG137" s="36"/>
      <c r="BM137" s="69" t="b">
        <v>0</v>
      </c>
      <c r="BN137" s="54" t="s">
        <v>85</v>
      </c>
      <c r="CH137" s="54" t="s">
        <v>86</v>
      </c>
      <c r="DB137" s="67"/>
      <c r="DD137" s="55"/>
      <c r="DE137" s="55"/>
      <c r="DF137" s="55"/>
      <c r="DG137" s="55"/>
      <c r="DH137" s="55"/>
      <c r="DS137" s="46"/>
    </row>
    <row r="138" spans="1:123" ht="12.75" customHeight="1">
      <c r="F138" s="37"/>
      <c r="G138" s="35"/>
      <c r="H138" s="35"/>
      <c r="I138" s="35"/>
      <c r="J138" s="35"/>
      <c r="K138" s="35"/>
      <c r="L138" s="35"/>
      <c r="M138" s="35"/>
      <c r="N138" s="35"/>
      <c r="O138" s="35"/>
      <c r="P138" s="35"/>
      <c r="Q138" s="35"/>
      <c r="R138" s="35"/>
      <c r="S138" s="35"/>
      <c r="T138" s="35"/>
      <c r="U138" s="35"/>
      <c r="V138" s="35"/>
      <c r="W138" s="35"/>
      <c r="X138" s="35"/>
      <c r="Y138" s="35"/>
      <c r="Z138" s="35"/>
      <c r="AA138" s="35"/>
      <c r="AB138" s="35"/>
      <c r="AC138" s="35"/>
      <c r="AD138" s="35"/>
      <c r="AE138" s="35"/>
      <c r="AF138" s="35"/>
      <c r="AG138" s="35"/>
      <c r="AH138" s="35"/>
      <c r="AI138" s="35"/>
      <c r="AJ138" s="35"/>
      <c r="AK138" s="35"/>
      <c r="AL138" s="35"/>
      <c r="AM138" s="35"/>
      <c r="AN138" s="35"/>
      <c r="AO138" s="35"/>
      <c r="AP138" s="8"/>
      <c r="AQ138" s="35"/>
      <c r="AR138" s="35"/>
      <c r="AS138" s="35"/>
      <c r="AT138" s="35"/>
      <c r="AU138" s="35"/>
      <c r="AV138" s="35"/>
      <c r="AW138" s="35"/>
      <c r="AX138" s="35"/>
      <c r="AY138" s="35"/>
      <c r="AZ138" s="35"/>
      <c r="BA138" s="35"/>
      <c r="BB138" s="35"/>
      <c r="BC138" s="35"/>
      <c r="BD138" s="35"/>
      <c r="BE138" s="35"/>
      <c r="BF138" s="35"/>
      <c r="BG138" s="36"/>
      <c r="CH138" s="54" t="s">
        <v>87</v>
      </c>
      <c r="CI138" s="3" t="s">
        <v>216</v>
      </c>
      <c r="CJ138" s="3" t="s">
        <v>220</v>
      </c>
      <c r="DD138" s="55"/>
      <c r="DE138" s="55"/>
      <c r="DF138" s="55"/>
      <c r="DG138" s="55"/>
      <c r="DH138" s="55"/>
      <c r="DS138" s="46"/>
    </row>
    <row r="139" spans="1:123" ht="15" customHeight="1">
      <c r="F139" s="239" t="s">
        <v>221</v>
      </c>
      <c r="G139" s="35"/>
      <c r="H139" s="35"/>
      <c r="I139" s="35"/>
      <c r="J139" s="35"/>
      <c r="K139" s="35"/>
      <c r="L139" s="35"/>
      <c r="M139" s="35"/>
      <c r="N139" s="35"/>
      <c r="O139" s="35"/>
      <c r="P139" s="35"/>
      <c r="Q139" s="35"/>
      <c r="R139" s="35"/>
      <c r="S139" s="35"/>
      <c r="T139" s="35"/>
      <c r="U139" s="35"/>
      <c r="V139" s="35"/>
      <c r="W139" s="35"/>
      <c r="X139" s="35"/>
      <c r="Y139" s="35"/>
      <c r="Z139" s="35"/>
      <c r="AA139" s="35"/>
      <c r="AB139" s="35"/>
      <c r="AC139" s="35"/>
      <c r="AD139" s="35"/>
      <c r="AE139" s="35"/>
      <c r="AF139" s="35"/>
      <c r="AG139" s="35"/>
      <c r="AH139" s="35"/>
      <c r="AI139" s="35"/>
      <c r="AJ139" s="35"/>
      <c r="AK139" s="35"/>
      <c r="AL139" s="35"/>
      <c r="AM139" s="35"/>
      <c r="AN139" s="35"/>
      <c r="AO139" s="35"/>
      <c r="AP139" s="35"/>
      <c r="AQ139" s="35"/>
      <c r="AR139" s="35"/>
      <c r="AS139" s="35"/>
      <c r="AT139" s="35"/>
      <c r="AU139" s="35"/>
      <c r="AV139" s="35"/>
      <c r="AW139" s="35"/>
      <c r="AX139" s="35"/>
      <c r="AY139" s="35"/>
      <c r="AZ139" s="35"/>
      <c r="BA139" s="35"/>
      <c r="BB139" s="35"/>
      <c r="BC139" s="35"/>
      <c r="BD139" s="35"/>
      <c r="BE139" s="35"/>
      <c r="BF139" s="35"/>
      <c r="BG139" s="36"/>
      <c r="CH139" s="70">
        <f>COUNTIF(CH140:CH171,"TRUE")</f>
        <v>0</v>
      </c>
      <c r="CI139" s="70">
        <f t="shared" ref="CI139:CJ139" si="42">COUNTIF(CI140:CI171,"TRUE")</f>
        <v>0</v>
      </c>
      <c r="CJ139" s="70">
        <f t="shared" si="42"/>
        <v>0</v>
      </c>
      <c r="CK139" s="70"/>
      <c r="CL139" s="70"/>
      <c r="CM139" s="70"/>
      <c r="CN139" s="70"/>
      <c r="CO139" s="70"/>
      <c r="CP139" s="80"/>
      <c r="CQ139" s="28" t="s">
        <v>88</v>
      </c>
      <c r="DD139" s="55"/>
      <c r="DE139" s="55"/>
      <c r="DF139" s="55"/>
      <c r="DG139" s="55"/>
      <c r="DH139" s="55"/>
      <c r="DS139" s="46"/>
    </row>
    <row r="140" spans="1:123" ht="15.75">
      <c r="F140" s="9"/>
      <c r="G140" s="35"/>
      <c r="H140" s="35"/>
      <c r="I140" s="35"/>
      <c r="J140" s="35"/>
      <c r="K140" s="35"/>
      <c r="L140" s="35"/>
      <c r="M140" s="35"/>
      <c r="N140" s="35"/>
      <c r="O140" s="35"/>
      <c r="P140" s="35"/>
      <c r="Q140" s="35"/>
      <c r="R140" s="35"/>
      <c r="S140" s="35"/>
      <c r="T140" s="35"/>
      <c r="U140" s="35"/>
      <c r="V140" s="35"/>
      <c r="W140" s="35"/>
      <c r="X140" s="35"/>
      <c r="Y140" s="35"/>
      <c r="Z140" s="35"/>
      <c r="AA140" s="35"/>
      <c r="AB140" s="35"/>
      <c r="AC140" s="35"/>
      <c r="AD140" s="35"/>
      <c r="AE140" s="35"/>
      <c r="AF140" s="35"/>
      <c r="AG140" s="35"/>
      <c r="AH140" s="35"/>
      <c r="AI140" s="35"/>
      <c r="AJ140" s="35"/>
      <c r="AK140" s="35"/>
      <c r="AL140" s="35"/>
      <c r="AM140" s="35"/>
      <c r="AN140" s="35"/>
      <c r="AO140" s="35"/>
      <c r="AP140" s="35"/>
      <c r="AQ140" s="35"/>
      <c r="AR140" s="35"/>
      <c r="AS140" s="35"/>
      <c r="AT140" s="35"/>
      <c r="AU140" s="35"/>
      <c r="AV140" s="35"/>
      <c r="AW140" s="35"/>
      <c r="AX140" s="35"/>
      <c r="AY140" s="35"/>
      <c r="AZ140" s="35"/>
      <c r="BA140" s="35"/>
      <c r="BB140" s="35"/>
      <c r="BC140" s="35"/>
      <c r="BD140" s="35"/>
      <c r="BE140" s="35"/>
      <c r="BF140" s="35"/>
      <c r="BG140" s="10"/>
      <c r="BM140" s="71"/>
      <c r="BN140" s="71"/>
      <c r="BO140" s="71"/>
      <c r="BP140" s="71"/>
      <c r="BQ140" s="71"/>
      <c r="BR140" s="71"/>
      <c r="BS140" s="71"/>
      <c r="BT140" s="71"/>
      <c r="BU140" s="71"/>
      <c r="BV140" s="71"/>
      <c r="BW140" s="71"/>
      <c r="BX140" s="71"/>
      <c r="BY140" s="71"/>
      <c r="BZ140" s="71"/>
      <c r="CA140" s="71"/>
      <c r="CB140" s="71"/>
      <c r="CF140" s="23" t="s">
        <v>206</v>
      </c>
      <c r="CG140" s="31" t="s">
        <v>206</v>
      </c>
      <c r="CH140" s="68" t="b">
        <f>IF(CQ140+CR140+CS140=0+DC140,FALSE,TRUE)</f>
        <v>0</v>
      </c>
      <c r="CI140" s="31" t="b">
        <f>CH140</f>
        <v>0</v>
      </c>
      <c r="CJ140" s="31"/>
      <c r="CK140" s="31"/>
      <c r="CQ140" s="54" t="b">
        <f t="shared" ref="CQ140:CQ149" si="43">IF(COUNTIF($BU$142:$CB$146,CF140)&gt;0,TRUE,FALSE)</f>
        <v>0</v>
      </c>
      <c r="CR140" s="54" t="b">
        <f>$CR$127</f>
        <v>0</v>
      </c>
      <c r="DC140" s="43"/>
      <c r="DD140" s="55"/>
      <c r="DE140" s="55"/>
      <c r="DF140" s="55"/>
      <c r="DG140" s="55"/>
      <c r="DH140" s="55"/>
      <c r="DS140" s="46"/>
    </row>
    <row r="141" spans="1:123" ht="15" customHeight="1">
      <c r="A141" s="72"/>
      <c r="F141" s="42"/>
      <c r="G141" s="7"/>
      <c r="H141" s="11"/>
      <c r="I141" s="7"/>
      <c r="J141" s="7"/>
      <c r="K141" s="7"/>
      <c r="L141" s="7"/>
      <c r="M141" s="7"/>
      <c r="N141" s="7"/>
      <c r="O141" s="7"/>
      <c r="P141" s="7"/>
      <c r="Q141" s="7"/>
      <c r="R141" s="7"/>
      <c r="S141" s="7"/>
      <c r="T141" s="7"/>
      <c r="U141" s="7"/>
      <c r="V141" s="7"/>
      <c r="W141" s="7"/>
      <c r="X141" s="7"/>
      <c r="Y141" s="7"/>
      <c r="Z141" s="7"/>
      <c r="AA141" s="7"/>
      <c r="AB141" s="7"/>
      <c r="AC141" s="7"/>
      <c r="AD141" s="7"/>
      <c r="AE141" s="7"/>
      <c r="AF141" s="7"/>
      <c r="AG141" s="7"/>
      <c r="AH141" s="7"/>
      <c r="AI141" s="7"/>
      <c r="AJ141" s="7"/>
      <c r="AK141" s="7"/>
      <c r="AL141" s="7"/>
      <c r="AM141" s="7"/>
      <c r="AN141" s="7"/>
      <c r="AO141" s="7"/>
      <c r="AP141" s="7"/>
      <c r="AQ141" s="7"/>
      <c r="AR141" s="7"/>
      <c r="AS141" s="7"/>
      <c r="AT141" s="7"/>
      <c r="AU141" s="7"/>
      <c r="AV141" s="7"/>
      <c r="AW141" s="7"/>
      <c r="AX141" s="7"/>
      <c r="AY141" s="7"/>
      <c r="AZ141" s="7"/>
      <c r="BA141" s="7"/>
      <c r="BB141" s="7"/>
      <c r="BC141" s="7"/>
      <c r="BD141" s="7"/>
      <c r="BE141" s="7"/>
      <c r="BF141" s="7"/>
      <c r="BG141" s="10"/>
      <c r="BM141" s="54">
        <v>1</v>
      </c>
      <c r="BO141" s="54">
        <v>2</v>
      </c>
      <c r="BQ141" s="54">
        <v>3</v>
      </c>
      <c r="BS141" s="54">
        <v>4</v>
      </c>
      <c r="BU141" s="54">
        <v>1</v>
      </c>
      <c r="BW141" s="54">
        <v>2</v>
      </c>
      <c r="BY141" s="54">
        <v>3</v>
      </c>
      <c r="CA141" s="54">
        <v>4</v>
      </c>
      <c r="CF141" s="23" t="s">
        <v>209</v>
      </c>
      <c r="CG141" s="31" t="s">
        <v>209</v>
      </c>
      <c r="CH141" s="68" t="b">
        <f t="shared" ref="CH141:CH149" si="44">IF(CQ141+CR141+CS141=0+DC141,FALSE,TRUE)</f>
        <v>0</v>
      </c>
      <c r="CI141" s="31" t="b">
        <f t="shared" ref="CI141:CI149" si="45">CH141</f>
        <v>0</v>
      </c>
      <c r="CJ141" s="31"/>
      <c r="CK141" s="31"/>
      <c r="CQ141" s="54" t="b">
        <f t="shared" si="43"/>
        <v>0</v>
      </c>
      <c r="CR141" s="54" t="b">
        <f t="shared" ref="CR141:CR149" si="46">$CR$127</f>
        <v>0</v>
      </c>
      <c r="DC141" s="43"/>
      <c r="DD141" s="55"/>
      <c r="DE141" s="55"/>
      <c r="DF141" s="55"/>
      <c r="DG141" s="55"/>
      <c r="DH141" s="55"/>
      <c r="DJ141" s="235"/>
      <c r="DS141" s="46"/>
    </row>
    <row r="142" spans="1:123" ht="15" customHeight="1">
      <c r="B142" s="73"/>
      <c r="F142" s="42"/>
      <c r="G142" s="7"/>
      <c r="H142" s="244" t="s">
        <v>219</v>
      </c>
      <c r="I142" s="244"/>
      <c r="J142" s="244"/>
      <c r="K142" s="244"/>
      <c r="L142" s="244"/>
      <c r="M142" s="244"/>
      <c r="N142" s="244"/>
      <c r="O142" s="244"/>
      <c r="P142" s="244"/>
      <c r="Q142" s="244"/>
      <c r="R142" s="244"/>
      <c r="S142" s="244"/>
      <c r="T142" s="244"/>
      <c r="U142" s="244" t="s">
        <v>237</v>
      </c>
      <c r="V142" s="244"/>
      <c r="W142" s="244"/>
      <c r="X142" s="244"/>
      <c r="Y142" s="244"/>
      <c r="Z142" s="244"/>
      <c r="AA142" s="244"/>
      <c r="AB142" s="244"/>
      <c r="AC142" s="244"/>
      <c r="AD142" s="244"/>
      <c r="AE142" s="244"/>
      <c r="AF142" s="244"/>
      <c r="AG142" s="244"/>
      <c r="AH142" s="244" t="s">
        <v>238</v>
      </c>
      <c r="AI142" s="244"/>
      <c r="AJ142" s="244"/>
      <c r="AK142" s="244"/>
      <c r="AL142" s="244"/>
      <c r="AM142" s="244"/>
      <c r="AN142" s="244"/>
      <c r="AO142" s="244"/>
      <c r="AP142" s="244"/>
      <c r="AQ142" s="244"/>
      <c r="AR142" s="244"/>
      <c r="AS142" s="244"/>
      <c r="AT142" s="244"/>
      <c r="AU142" s="244" t="s">
        <v>230</v>
      </c>
      <c r="AV142" s="247"/>
      <c r="AW142" s="247"/>
      <c r="AX142" s="247"/>
      <c r="AY142" s="247"/>
      <c r="AZ142" s="247"/>
      <c r="BA142" s="11"/>
      <c r="BB142" s="11"/>
      <c r="BC142" s="11"/>
      <c r="BD142" s="11"/>
      <c r="BE142" s="11"/>
      <c r="BF142" s="12"/>
      <c r="BG142" s="10"/>
      <c r="BM142" s="54" t="b">
        <v>0</v>
      </c>
      <c r="BN142" s="54" t="b">
        <v>0</v>
      </c>
      <c r="BO142" s="54" t="b">
        <v>0</v>
      </c>
      <c r="BP142" s="54" t="b">
        <v>0</v>
      </c>
      <c r="BQ142" s="54" t="b">
        <v>0</v>
      </c>
      <c r="BR142" s="54" t="b">
        <v>0</v>
      </c>
      <c r="BS142" s="54" t="b">
        <v>0</v>
      </c>
      <c r="BT142" s="54" t="b">
        <v>0</v>
      </c>
      <c r="BU142" s="54" t="str">
        <f>IF(BM142=TRUE,H142,"")</f>
        <v/>
      </c>
      <c r="BV142" s="54" t="str">
        <f>IF(BN142=TRUE,H142&amp;"_1mM","")</f>
        <v/>
      </c>
      <c r="BW142" s="54" t="str">
        <f>IF(BO142=TRUE,U142,"")</f>
        <v/>
      </c>
      <c r="BX142" s="54" t="str">
        <f>IF(BP142=TRUE,U142&amp;"_1mM","")</f>
        <v/>
      </c>
      <c r="BY142" s="54" t="str">
        <f>IF(BQ142=TRUE,AH142,"")</f>
        <v/>
      </c>
      <c r="BZ142" s="54" t="str">
        <f>IF(BR142=TRUE,AH142&amp;"_1mM","")</f>
        <v/>
      </c>
      <c r="CA142" s="54" t="str">
        <f>IF(BS142=TRUE,AU142,"")</f>
        <v/>
      </c>
      <c r="CB142" s="54" t="str">
        <f>IF(BT142=TRUE,AU142&amp;"_1mM","")</f>
        <v/>
      </c>
      <c r="CD142" s="23"/>
      <c r="CF142" s="23" t="s">
        <v>212</v>
      </c>
      <c r="CG142" s="31" t="s">
        <v>212</v>
      </c>
      <c r="CH142" s="68" t="b">
        <f t="shared" si="44"/>
        <v>0</v>
      </c>
      <c r="CI142" s="31" t="b">
        <f t="shared" si="45"/>
        <v>0</v>
      </c>
      <c r="CJ142" s="31"/>
      <c r="CK142" s="31"/>
      <c r="CQ142" s="54" t="b">
        <f t="shared" si="43"/>
        <v>0</v>
      </c>
      <c r="CR142" s="54" t="b">
        <f t="shared" si="46"/>
        <v>0</v>
      </c>
      <c r="DC142" s="43"/>
      <c r="DD142" s="55"/>
      <c r="DE142" s="55"/>
      <c r="DF142" s="55"/>
      <c r="DG142" s="55"/>
      <c r="DH142" s="55"/>
      <c r="DJ142" s="236"/>
      <c r="DS142" s="46"/>
    </row>
    <row r="143" spans="1:123" ht="15" customHeight="1">
      <c r="F143" s="42"/>
      <c r="G143" s="7"/>
      <c r="H143" s="246"/>
      <c r="I143" s="244"/>
      <c r="J143" s="244"/>
      <c r="K143" s="244"/>
      <c r="L143" s="244"/>
      <c r="M143" s="244"/>
      <c r="N143" s="244"/>
      <c r="O143" s="244"/>
      <c r="P143" s="244"/>
      <c r="Q143" s="244"/>
      <c r="R143" s="244"/>
      <c r="S143" s="244"/>
      <c r="T143" s="244"/>
      <c r="U143" s="246"/>
      <c r="V143" s="244"/>
      <c r="W143" s="244"/>
      <c r="X143" s="244"/>
      <c r="Y143" s="244"/>
      <c r="Z143" s="244"/>
      <c r="AA143" s="244"/>
      <c r="AB143" s="244"/>
      <c r="AC143" s="244"/>
      <c r="AD143" s="244"/>
      <c r="AE143" s="244"/>
      <c r="AF143" s="244"/>
      <c r="AG143" s="244"/>
      <c r="AH143" s="246"/>
      <c r="AI143" s="244"/>
      <c r="AJ143" s="244"/>
      <c r="AK143" s="244"/>
      <c r="AL143" s="244"/>
      <c r="AM143" s="244"/>
      <c r="AN143" s="244"/>
      <c r="AO143" s="244"/>
      <c r="AP143" s="244"/>
      <c r="AQ143" s="244"/>
      <c r="AR143" s="244"/>
      <c r="AS143" s="244"/>
      <c r="AT143" s="244"/>
      <c r="AU143" s="246"/>
      <c r="AV143" s="247"/>
      <c r="AW143" s="247"/>
      <c r="AX143" s="247"/>
      <c r="AY143" s="247"/>
      <c r="AZ143" s="247"/>
      <c r="BA143" s="11"/>
      <c r="BB143" s="11"/>
      <c r="BC143" s="11"/>
      <c r="BD143" s="11"/>
      <c r="BE143" s="11"/>
      <c r="BF143" s="12"/>
      <c r="BG143" s="10"/>
      <c r="BM143" s="54">
        <v>1</v>
      </c>
      <c r="BO143" s="54">
        <v>2</v>
      </c>
      <c r="BQ143" s="54">
        <v>3</v>
      </c>
      <c r="BS143" s="54">
        <v>4</v>
      </c>
      <c r="BU143" s="54">
        <v>1</v>
      </c>
      <c r="BW143" s="54">
        <v>2</v>
      </c>
      <c r="BY143" s="54">
        <v>3</v>
      </c>
      <c r="CA143" s="54">
        <v>4</v>
      </c>
      <c r="CF143" s="23" t="s">
        <v>214</v>
      </c>
      <c r="CG143" s="31" t="s">
        <v>214</v>
      </c>
      <c r="CH143" s="68" t="b">
        <f t="shared" si="44"/>
        <v>0</v>
      </c>
      <c r="CI143" s="31" t="b">
        <f t="shared" si="45"/>
        <v>0</v>
      </c>
      <c r="CJ143" s="31"/>
      <c r="CK143" s="31"/>
      <c r="CQ143" s="54" t="b">
        <f t="shared" si="43"/>
        <v>0</v>
      </c>
      <c r="CR143" s="54" t="b">
        <f t="shared" si="46"/>
        <v>0</v>
      </c>
      <c r="DC143" s="43"/>
      <c r="DD143" s="55"/>
      <c r="DE143" s="55"/>
      <c r="DF143" s="55"/>
      <c r="DG143" s="55"/>
      <c r="DH143" s="55"/>
      <c r="DJ143" s="236"/>
      <c r="DS143" s="46"/>
    </row>
    <row r="144" spans="1:123" ht="15" customHeight="1">
      <c r="F144" s="42"/>
      <c r="G144" s="7"/>
      <c r="H144" s="244" t="s">
        <v>231</v>
      </c>
      <c r="I144" s="244"/>
      <c r="J144" s="244"/>
      <c r="K144" s="244"/>
      <c r="L144" s="244"/>
      <c r="M144" s="244"/>
      <c r="N144" s="244"/>
      <c r="O144" s="244"/>
      <c r="P144" s="244"/>
      <c r="Q144" s="244"/>
      <c r="R144" s="244"/>
      <c r="S144" s="244"/>
      <c r="T144" s="244"/>
      <c r="U144" s="244" t="s">
        <v>232</v>
      </c>
      <c r="V144" s="244"/>
      <c r="W144" s="244"/>
      <c r="X144" s="244"/>
      <c r="Y144" s="244"/>
      <c r="Z144" s="244"/>
      <c r="AA144" s="244"/>
      <c r="AB144" s="244"/>
      <c r="AC144" s="244"/>
      <c r="AD144" s="244"/>
      <c r="AE144" s="244"/>
      <c r="AF144" s="244"/>
      <c r="AG144" s="244"/>
      <c r="AH144" s="244" t="s">
        <v>233</v>
      </c>
      <c r="AI144" s="244"/>
      <c r="AJ144" s="244"/>
      <c r="AK144" s="244"/>
      <c r="AL144" s="244"/>
      <c r="AM144" s="244"/>
      <c r="AN144" s="244"/>
      <c r="AO144" s="244"/>
      <c r="AP144" s="244"/>
      <c r="AQ144" s="244"/>
      <c r="AR144" s="244"/>
      <c r="AS144" s="244"/>
      <c r="AT144" s="244"/>
      <c r="AU144" s="244" t="s">
        <v>234</v>
      </c>
      <c r="AV144" s="244"/>
      <c r="AW144" s="244"/>
      <c r="AX144" s="244"/>
      <c r="AY144" s="244"/>
      <c r="AZ144" s="244"/>
      <c r="BA144" s="11"/>
      <c r="BB144" s="11"/>
      <c r="BC144" s="11"/>
      <c r="BD144" s="11"/>
      <c r="BE144" s="11"/>
      <c r="BF144" s="11"/>
      <c r="BG144" s="10"/>
      <c r="BM144" s="54" t="b">
        <v>0</v>
      </c>
      <c r="BN144" s="54" t="b">
        <v>0</v>
      </c>
      <c r="BO144" s="54" t="b">
        <v>0</v>
      </c>
      <c r="BP144" s="54" t="b">
        <v>0</v>
      </c>
      <c r="BQ144" s="54" t="b">
        <v>0</v>
      </c>
      <c r="BR144" s="54" t="b">
        <v>0</v>
      </c>
      <c r="BS144" s="54" t="b">
        <v>0</v>
      </c>
      <c r="BT144" s="54" t="b">
        <v>0</v>
      </c>
      <c r="BU144" s="54" t="str">
        <f>IF(BM144=TRUE,H144,"")</f>
        <v/>
      </c>
      <c r="BV144" s="54" t="str">
        <f>IF(BN144=TRUE,H144&amp;"_1mM","")</f>
        <v/>
      </c>
      <c r="BW144" s="54" t="str">
        <f>IF(BO144=TRUE,U144,"")</f>
        <v/>
      </c>
      <c r="BX144" s="54" t="str">
        <f>IF(BP144=TRUE,U144&amp;"_1mM","")</f>
        <v/>
      </c>
      <c r="BY144" s="54" t="str">
        <f>IF(BQ144=TRUE,AH144,"")</f>
        <v/>
      </c>
      <c r="BZ144" s="54" t="str">
        <f>IF(BR144=TRUE,AH144&amp;"_1mM","")</f>
        <v/>
      </c>
      <c r="CA144" s="54" t="str">
        <f>IF(BS144=TRUE,AU144,"")</f>
        <v/>
      </c>
      <c r="CB144" s="54" t="str">
        <f>IF(BT144=TRUE,AU144&amp;"_1mM","")</f>
        <v/>
      </c>
      <c r="CF144" s="23" t="s">
        <v>207</v>
      </c>
      <c r="CG144" s="31" t="s">
        <v>207</v>
      </c>
      <c r="CH144" s="68" t="b">
        <f t="shared" si="44"/>
        <v>0</v>
      </c>
      <c r="CI144" s="31" t="b">
        <f t="shared" si="45"/>
        <v>0</v>
      </c>
      <c r="CJ144" s="31"/>
      <c r="CK144" s="31"/>
      <c r="CQ144" s="54" t="b">
        <f t="shared" si="43"/>
        <v>0</v>
      </c>
      <c r="CR144" s="54" t="b">
        <f t="shared" si="46"/>
        <v>0</v>
      </c>
      <c r="DC144" s="43"/>
      <c r="DD144" s="55"/>
      <c r="DE144" s="55"/>
      <c r="DF144" s="55"/>
      <c r="DG144" s="55"/>
      <c r="DH144" s="55"/>
      <c r="DJ144" s="237"/>
      <c r="DS144" s="46"/>
    </row>
    <row r="145" spans="6:123" ht="15" customHeight="1">
      <c r="F145" s="42"/>
      <c r="G145" s="7"/>
      <c r="H145" s="244"/>
      <c r="I145" s="244"/>
      <c r="J145" s="244"/>
      <c r="K145" s="244"/>
      <c r="L145" s="244"/>
      <c r="M145" s="244"/>
      <c r="N145" s="244"/>
      <c r="O145" s="244"/>
      <c r="P145" s="244"/>
      <c r="Q145" s="244"/>
      <c r="R145" s="244"/>
      <c r="S145" s="244"/>
      <c r="T145" s="244"/>
      <c r="U145" s="244"/>
      <c r="V145" s="244"/>
      <c r="W145" s="244"/>
      <c r="X145" s="244"/>
      <c r="Y145" s="244"/>
      <c r="Z145" s="244"/>
      <c r="AA145" s="244"/>
      <c r="AB145" s="244"/>
      <c r="AC145" s="244"/>
      <c r="AD145" s="244"/>
      <c r="AE145" s="244"/>
      <c r="AF145" s="244"/>
      <c r="AG145" s="244"/>
      <c r="AH145" s="244"/>
      <c r="AI145" s="244"/>
      <c r="AJ145" s="244"/>
      <c r="AK145" s="244"/>
      <c r="AL145" s="244"/>
      <c r="AM145" s="244"/>
      <c r="AN145" s="244"/>
      <c r="AO145" s="244"/>
      <c r="AP145" s="244"/>
      <c r="AQ145" s="244"/>
      <c r="AR145" s="244"/>
      <c r="AS145" s="244"/>
      <c r="AT145" s="244"/>
      <c r="AU145" s="244"/>
      <c r="AV145" s="244"/>
      <c r="AW145" s="244"/>
      <c r="AX145" s="244"/>
      <c r="AY145" s="244"/>
      <c r="AZ145" s="244"/>
      <c r="BA145" s="11"/>
      <c r="BB145" s="11"/>
      <c r="BC145" s="11"/>
      <c r="BD145" s="11"/>
      <c r="BE145" s="11"/>
      <c r="BF145" s="11"/>
      <c r="BG145" s="10"/>
      <c r="BM145" s="54">
        <v>1</v>
      </c>
      <c r="BO145" s="54">
        <v>2</v>
      </c>
      <c r="BQ145" s="54">
        <v>3</v>
      </c>
      <c r="BS145" s="54">
        <v>4</v>
      </c>
      <c r="BU145" s="54">
        <v>1</v>
      </c>
      <c r="BW145" s="54">
        <v>2</v>
      </c>
      <c r="BY145" s="54">
        <v>3</v>
      </c>
      <c r="CA145" s="54">
        <v>4</v>
      </c>
      <c r="CF145" s="23" t="s">
        <v>210</v>
      </c>
      <c r="CG145" s="31" t="s">
        <v>210</v>
      </c>
      <c r="CH145" s="68" t="b">
        <f t="shared" si="44"/>
        <v>0</v>
      </c>
      <c r="CI145" s="31" t="b">
        <f t="shared" si="45"/>
        <v>0</v>
      </c>
      <c r="CJ145" s="31"/>
      <c r="CK145" s="31"/>
      <c r="CQ145" s="54" t="b">
        <f t="shared" si="43"/>
        <v>0</v>
      </c>
      <c r="CR145" s="54" t="b">
        <f t="shared" si="46"/>
        <v>0</v>
      </c>
      <c r="DC145" s="43"/>
      <c r="DD145" s="55"/>
      <c r="DE145" s="55"/>
      <c r="DF145" s="55"/>
      <c r="DG145" s="55"/>
      <c r="DH145" s="55"/>
      <c r="DJ145" s="237"/>
      <c r="DS145" s="46"/>
    </row>
    <row r="146" spans="6:123" ht="15" customHeight="1">
      <c r="F146" s="42"/>
      <c r="G146" s="7"/>
      <c r="H146" s="244" t="s">
        <v>236</v>
      </c>
      <c r="I146" s="244"/>
      <c r="J146" s="244"/>
      <c r="K146" s="244"/>
      <c r="L146" s="244"/>
      <c r="M146" s="244"/>
      <c r="N146" s="244"/>
      <c r="O146" s="244"/>
      <c r="P146" s="244"/>
      <c r="Q146" s="244"/>
      <c r="R146" s="244"/>
      <c r="S146" s="244"/>
      <c r="T146" s="244"/>
      <c r="U146" s="244" t="s">
        <v>235</v>
      </c>
      <c r="V146" s="244"/>
      <c r="W146" s="244"/>
      <c r="X146" s="244"/>
      <c r="Y146" s="244"/>
      <c r="Z146" s="244"/>
      <c r="AA146" s="244"/>
      <c r="AB146" s="244"/>
      <c r="AC146" s="244"/>
      <c r="AD146" s="244"/>
      <c r="AE146" s="244"/>
      <c r="AF146" s="244"/>
      <c r="AG146" s="244"/>
      <c r="AH146" s="244"/>
      <c r="AI146" s="244"/>
      <c r="AJ146" s="244"/>
      <c r="AK146" s="244"/>
      <c r="AL146" s="244"/>
      <c r="AM146" s="244"/>
      <c r="AN146" s="244"/>
      <c r="AO146" s="244"/>
      <c r="AP146" s="244"/>
      <c r="AQ146" s="244"/>
      <c r="AR146" s="244"/>
      <c r="AS146" s="244"/>
      <c r="AT146" s="244"/>
      <c r="AU146" s="244"/>
      <c r="AV146" s="244"/>
      <c r="AW146" s="244"/>
      <c r="AX146" s="244"/>
      <c r="AY146" s="244"/>
      <c r="AZ146" s="244"/>
      <c r="BA146" s="11"/>
      <c r="BB146" s="11"/>
      <c r="BC146" s="11"/>
      <c r="BD146" s="11"/>
      <c r="BE146" s="11"/>
      <c r="BF146" s="11"/>
      <c r="BG146" s="10"/>
      <c r="BM146" s="54" t="b">
        <v>0</v>
      </c>
      <c r="BN146" s="54" t="b">
        <v>0</v>
      </c>
      <c r="BO146" s="54" t="b">
        <v>0</v>
      </c>
      <c r="BP146" s="54" t="b">
        <v>0</v>
      </c>
      <c r="BQ146" s="54" t="b">
        <v>0</v>
      </c>
      <c r="BR146" s="54" t="b">
        <v>0</v>
      </c>
      <c r="BS146" s="54" t="b">
        <v>0</v>
      </c>
      <c r="BT146" s="54" t="b">
        <v>0</v>
      </c>
      <c r="BU146" s="54" t="str">
        <f>IF(BM146=TRUE,H146,"")</f>
        <v/>
      </c>
      <c r="BV146" s="54" t="str">
        <f>IF(BN146=TRUE,H146&amp;"_1mM","")</f>
        <v/>
      </c>
      <c r="BW146" s="54" t="str">
        <f>IF(BO146=TRUE,U146,"")</f>
        <v/>
      </c>
      <c r="BX146" s="54" t="str">
        <f>IF(BP146=TRUE,U146&amp;"_1mM","")</f>
        <v/>
      </c>
      <c r="BY146" s="54" t="str">
        <f>IF(BQ146=TRUE,AH146,"")</f>
        <v/>
      </c>
      <c r="BZ146" s="54" t="str">
        <f>IF(BR146=TRUE,AH146&amp;"_1mM","")</f>
        <v/>
      </c>
      <c r="CA146" s="54" t="str">
        <f>IF(BS146=TRUE,AU146,"")</f>
        <v/>
      </c>
      <c r="CB146" s="54" t="str">
        <f>IF(BT146=TRUE,AU146&amp;"_1mM","")</f>
        <v/>
      </c>
      <c r="CF146" s="24" t="s">
        <v>213</v>
      </c>
      <c r="CG146" s="31" t="s">
        <v>213</v>
      </c>
      <c r="CH146" s="68" t="b">
        <f t="shared" si="44"/>
        <v>0</v>
      </c>
      <c r="CI146" s="31" t="b">
        <f t="shared" si="45"/>
        <v>0</v>
      </c>
      <c r="CJ146" s="31"/>
      <c r="CK146" s="31"/>
      <c r="CQ146" s="54" t="b">
        <f t="shared" si="43"/>
        <v>0</v>
      </c>
      <c r="CR146" s="54" t="b">
        <f t="shared" si="46"/>
        <v>0</v>
      </c>
      <c r="DC146" s="43"/>
      <c r="DD146" s="55"/>
      <c r="DE146" s="55"/>
      <c r="DF146" s="55"/>
      <c r="DG146" s="55"/>
      <c r="DH146" s="55"/>
      <c r="DJ146" s="237"/>
      <c r="DS146" s="46"/>
    </row>
    <row r="147" spans="6:123" ht="15" customHeight="1">
      <c r="F147" s="259"/>
      <c r="G147" s="75"/>
      <c r="H147" s="260"/>
      <c r="I147" s="75"/>
      <c r="J147" s="75"/>
      <c r="K147" s="75"/>
      <c r="L147" s="75"/>
      <c r="M147" s="75"/>
      <c r="N147" s="75"/>
      <c r="O147" s="75"/>
      <c r="P147" s="75"/>
      <c r="Q147" s="75"/>
      <c r="R147" s="75"/>
      <c r="S147" s="75"/>
      <c r="T147" s="75"/>
      <c r="U147" s="260"/>
      <c r="V147" s="75"/>
      <c r="W147" s="75"/>
      <c r="X147" s="75"/>
      <c r="Y147" s="75"/>
      <c r="Z147" s="75"/>
      <c r="AA147" s="75"/>
      <c r="AB147" s="75"/>
      <c r="AC147" s="75"/>
      <c r="AD147" s="75"/>
      <c r="AE147" s="75"/>
      <c r="AF147" s="75"/>
      <c r="AG147" s="75"/>
      <c r="AH147" s="75"/>
      <c r="AI147" s="75"/>
      <c r="AJ147" s="75"/>
      <c r="AK147" s="75"/>
      <c r="AL147" s="75"/>
      <c r="AM147" s="75"/>
      <c r="AN147" s="75"/>
      <c r="AO147" s="75"/>
      <c r="AP147" s="75"/>
      <c r="AQ147" s="75"/>
      <c r="AR147" s="75"/>
      <c r="AS147" s="75"/>
      <c r="AT147" s="75"/>
      <c r="AU147" s="75"/>
      <c r="AV147" s="75"/>
      <c r="AW147" s="75"/>
      <c r="AX147" s="75"/>
      <c r="AY147" s="75"/>
      <c r="AZ147" s="75"/>
      <c r="BA147" s="75"/>
      <c r="BB147" s="75"/>
      <c r="BC147" s="75"/>
      <c r="BD147" s="75"/>
      <c r="BE147" s="75"/>
      <c r="BF147" s="75"/>
      <c r="BG147" s="261"/>
      <c r="CF147" s="24" t="s">
        <v>215</v>
      </c>
      <c r="CG147" s="31" t="s">
        <v>215</v>
      </c>
      <c r="CH147" s="68" t="b">
        <f t="shared" si="44"/>
        <v>0</v>
      </c>
      <c r="CI147" s="31" t="b">
        <f t="shared" si="45"/>
        <v>0</v>
      </c>
      <c r="CJ147" s="31"/>
      <c r="CK147" s="31"/>
      <c r="CQ147" s="54" t="b">
        <f t="shared" si="43"/>
        <v>0</v>
      </c>
      <c r="CR147" s="54" t="b">
        <f t="shared" si="46"/>
        <v>0</v>
      </c>
      <c r="DC147" s="43"/>
      <c r="DD147" s="55"/>
      <c r="DE147" s="55"/>
      <c r="DF147" s="55"/>
      <c r="DG147" s="55"/>
      <c r="DH147" s="55"/>
      <c r="DJ147" s="237"/>
      <c r="DS147" s="46"/>
    </row>
    <row r="148" spans="6:123" ht="15" customHeight="1">
      <c r="F148" s="262"/>
      <c r="G148" s="257"/>
      <c r="H148" s="258"/>
      <c r="I148" s="258"/>
      <c r="J148" s="258"/>
      <c r="K148" s="258"/>
      <c r="L148" s="258"/>
      <c r="M148" s="258"/>
      <c r="N148" s="258"/>
      <c r="O148" s="258"/>
      <c r="P148" s="258"/>
      <c r="Q148" s="258"/>
      <c r="R148" s="258"/>
      <c r="S148" s="258"/>
      <c r="T148" s="263"/>
      <c r="U148" s="263"/>
      <c r="V148" s="263"/>
      <c r="W148" s="263"/>
      <c r="X148" s="263"/>
      <c r="Y148" s="263"/>
      <c r="Z148" s="263"/>
      <c r="AA148" s="263"/>
      <c r="AB148" s="263"/>
      <c r="AC148" s="263"/>
      <c r="AD148" s="263"/>
      <c r="AE148" s="263"/>
      <c r="AF148" s="263"/>
      <c r="AG148" s="263"/>
      <c r="AH148" s="263"/>
      <c r="AI148" s="263"/>
      <c r="AJ148" s="263"/>
      <c r="AK148" s="263"/>
      <c r="AL148" s="263"/>
      <c r="AM148" s="263"/>
      <c r="AN148" s="263"/>
      <c r="AO148" s="263"/>
      <c r="AP148" s="263"/>
      <c r="AQ148" s="263"/>
      <c r="AR148" s="263"/>
      <c r="AS148" s="263"/>
      <c r="AT148" s="263"/>
      <c r="AU148" s="263"/>
      <c r="AV148" s="263"/>
      <c r="AW148" s="263"/>
      <c r="AX148" s="263"/>
      <c r="AY148" s="263"/>
      <c r="AZ148" s="263"/>
      <c r="BA148" s="263"/>
      <c r="BB148" s="263"/>
      <c r="BC148" s="263"/>
      <c r="BD148" s="263"/>
      <c r="BE148" s="263"/>
      <c r="BF148" s="263"/>
      <c r="BG148" s="264"/>
      <c r="CF148" s="23" t="s">
        <v>208</v>
      </c>
      <c r="CG148" s="31" t="s">
        <v>208</v>
      </c>
      <c r="CH148" s="68" t="b">
        <f t="shared" si="44"/>
        <v>0</v>
      </c>
      <c r="CI148" s="31" t="b">
        <f t="shared" si="45"/>
        <v>0</v>
      </c>
      <c r="CJ148" s="31"/>
      <c r="CK148" s="31"/>
      <c r="CQ148" s="54" t="b">
        <f t="shared" si="43"/>
        <v>0</v>
      </c>
      <c r="CR148" s="54" t="b">
        <f t="shared" si="46"/>
        <v>0</v>
      </c>
      <c r="DC148" s="43"/>
      <c r="DD148" s="55"/>
      <c r="DE148" s="55"/>
      <c r="DF148" s="55"/>
      <c r="DG148" s="55"/>
      <c r="DH148" s="55"/>
      <c r="DJ148" s="237"/>
      <c r="DS148" s="46"/>
    </row>
    <row r="149" spans="6:123" ht="15" customHeight="1">
      <c r="F149" s="240"/>
      <c r="G149" s="238"/>
      <c r="H149" s="238"/>
      <c r="I149" s="238"/>
      <c r="J149" s="238"/>
      <c r="K149" s="238"/>
      <c r="L149" s="238"/>
      <c r="M149" s="238"/>
      <c r="N149" s="238"/>
      <c r="O149" s="238"/>
      <c r="P149" s="238"/>
      <c r="Q149" s="238"/>
      <c r="R149" s="238"/>
      <c r="S149" s="238"/>
      <c r="T149" s="35"/>
      <c r="U149" s="35"/>
      <c r="V149" s="35"/>
      <c r="W149" s="35"/>
      <c r="X149" s="35"/>
      <c r="Y149" s="35"/>
      <c r="Z149" s="35"/>
      <c r="AA149" s="35"/>
      <c r="AB149" s="35"/>
      <c r="AC149" s="35"/>
      <c r="AD149" s="35"/>
      <c r="AE149" s="35"/>
      <c r="AF149" s="35"/>
      <c r="AG149" s="35"/>
      <c r="AH149" s="35"/>
      <c r="AI149" s="35"/>
      <c r="AJ149" s="35"/>
      <c r="AK149" s="35"/>
      <c r="AL149" s="35"/>
      <c r="AM149" s="35"/>
      <c r="AN149" s="35"/>
      <c r="AO149" s="35"/>
      <c r="AP149" s="35"/>
      <c r="AQ149" s="35"/>
      <c r="AR149" s="35"/>
      <c r="AS149" s="35"/>
      <c r="AT149" s="35"/>
      <c r="AU149" s="35"/>
      <c r="AV149" s="35"/>
      <c r="AW149" s="35"/>
      <c r="AX149" s="35"/>
      <c r="AY149" s="35"/>
      <c r="AZ149" s="35"/>
      <c r="BA149" s="35"/>
      <c r="BB149" s="35"/>
      <c r="BC149" s="35"/>
      <c r="BD149" s="35"/>
      <c r="BE149" s="35"/>
      <c r="BF149" s="35"/>
      <c r="BG149" s="7"/>
      <c r="CF149" s="23" t="s">
        <v>211</v>
      </c>
      <c r="CG149" s="31" t="s">
        <v>211</v>
      </c>
      <c r="CH149" s="68" t="b">
        <f t="shared" si="44"/>
        <v>0</v>
      </c>
      <c r="CI149" s="31" t="b">
        <f t="shared" si="45"/>
        <v>0</v>
      </c>
      <c r="CJ149" s="31"/>
      <c r="CK149" s="31"/>
      <c r="CQ149" s="54" t="b">
        <f t="shared" si="43"/>
        <v>0</v>
      </c>
      <c r="CR149" s="54" t="b">
        <f t="shared" si="46"/>
        <v>0</v>
      </c>
      <c r="DC149" s="43"/>
      <c r="DD149" s="55"/>
      <c r="DE149" s="55"/>
      <c r="DF149" s="55"/>
      <c r="DG149" s="55"/>
      <c r="DH149" s="55"/>
      <c r="DJ149" s="237"/>
      <c r="DS149" s="46"/>
    </row>
    <row r="150" spans="6:123" ht="15" customHeight="1">
      <c r="F150" s="238"/>
      <c r="G150" s="238"/>
      <c r="H150" s="240"/>
      <c r="I150" s="238"/>
      <c r="J150" s="238"/>
      <c r="K150" s="238"/>
      <c r="L150" s="238"/>
      <c r="M150" s="238"/>
      <c r="N150" s="238"/>
      <c r="O150" s="238"/>
      <c r="P150" s="238"/>
      <c r="Q150" s="238"/>
      <c r="R150" s="238"/>
      <c r="S150" s="238"/>
      <c r="T150" s="35"/>
      <c r="U150" s="35"/>
      <c r="V150" s="35"/>
      <c r="W150" s="35"/>
      <c r="X150" s="35"/>
      <c r="Y150" s="35"/>
      <c r="Z150" s="35"/>
      <c r="AA150" s="35"/>
      <c r="AB150" s="35"/>
      <c r="AC150" s="35"/>
      <c r="AD150" s="35"/>
      <c r="AE150" s="35"/>
      <c r="AF150" s="35"/>
      <c r="AG150" s="35"/>
      <c r="AH150" s="35"/>
      <c r="AI150" s="35"/>
      <c r="AJ150" s="35"/>
      <c r="AK150" s="35"/>
      <c r="AL150" s="35"/>
      <c r="AM150" s="35"/>
      <c r="AN150" s="35"/>
      <c r="AO150" s="35"/>
      <c r="AP150" s="35"/>
      <c r="AQ150" s="35"/>
      <c r="AR150" s="35"/>
      <c r="AS150" s="35"/>
      <c r="AT150" s="35"/>
      <c r="AU150" s="35"/>
      <c r="AV150" s="35"/>
      <c r="AW150" s="35"/>
      <c r="AX150" s="35"/>
      <c r="AY150" s="35"/>
      <c r="AZ150" s="35"/>
      <c r="BA150" s="35"/>
      <c r="BB150" s="35"/>
      <c r="BC150" s="35"/>
      <c r="BD150" s="35"/>
      <c r="BE150" s="35"/>
      <c r="BF150" s="35"/>
      <c r="BG150" s="7"/>
      <c r="BM150" s="242">
        <v>1</v>
      </c>
      <c r="BN150" s="242"/>
      <c r="BO150" s="242">
        <v>2</v>
      </c>
      <c r="BP150" s="242"/>
      <c r="BQ150" s="242">
        <v>3</v>
      </c>
      <c r="BR150" s="242"/>
      <c r="BS150" s="242">
        <v>4</v>
      </c>
      <c r="BT150" s="242"/>
      <c r="BU150" s="242">
        <v>1</v>
      </c>
      <c r="BV150" s="242"/>
      <c r="BW150" s="242">
        <v>2</v>
      </c>
      <c r="BX150" s="242"/>
      <c r="BY150" s="242">
        <v>3</v>
      </c>
      <c r="BZ150" s="242"/>
      <c r="CA150" s="242">
        <v>4</v>
      </c>
      <c r="CB150" s="242"/>
      <c r="CF150" s="23" t="s">
        <v>239</v>
      </c>
      <c r="CG150" s="31" t="s">
        <v>240</v>
      </c>
      <c r="CH150" s="68" t="b">
        <f>IF(CQ150+CR150+CS150=0+DC150,FALSE,TRUE)</f>
        <v>0</v>
      </c>
      <c r="CI150" s="31"/>
      <c r="CJ150" s="31" t="b">
        <f>CH150</f>
        <v>0</v>
      </c>
      <c r="CQ150" s="54" t="b">
        <f>IF(COUNTIF($BU$142:$CB$153,CF150)&gt;0,TRUE,FALSE)</f>
        <v>0</v>
      </c>
      <c r="CS150" s="54" t="b">
        <f>$CS$128</f>
        <v>0</v>
      </c>
      <c r="DE150" s="55"/>
      <c r="DF150" s="55"/>
      <c r="DG150" s="55"/>
      <c r="DH150" s="55"/>
      <c r="DJ150" s="237"/>
      <c r="DS150" s="46"/>
    </row>
    <row r="151" spans="6:123" ht="15" customHeight="1">
      <c r="F151" s="238"/>
      <c r="G151" s="238"/>
      <c r="H151" s="244"/>
      <c r="I151" s="245"/>
      <c r="J151" s="245"/>
      <c r="K151" s="245"/>
      <c r="L151" s="245"/>
      <c r="M151" s="245"/>
      <c r="N151" s="245"/>
      <c r="O151" s="244"/>
      <c r="P151" s="245"/>
      <c r="Q151" s="245"/>
      <c r="R151" s="245"/>
      <c r="S151" s="245"/>
      <c r="T151" s="246"/>
      <c r="U151" s="244"/>
      <c r="V151" s="245"/>
      <c r="W151" s="245"/>
      <c r="X151" s="245"/>
      <c r="Y151" s="245"/>
      <c r="Z151" s="245"/>
      <c r="AA151" s="245"/>
      <c r="AB151" s="244"/>
      <c r="AC151" s="245"/>
      <c r="AD151" s="245"/>
      <c r="AE151" s="245"/>
      <c r="AF151" s="245"/>
      <c r="AG151" s="245"/>
      <c r="AH151" s="244"/>
      <c r="AI151" s="245"/>
      <c r="AJ151" s="245"/>
      <c r="AK151" s="245"/>
      <c r="AL151" s="245"/>
      <c r="AM151" s="245"/>
      <c r="AN151" s="245"/>
      <c r="AO151" s="244"/>
      <c r="AP151" s="244"/>
      <c r="AQ151" s="245"/>
      <c r="AR151" s="245"/>
      <c r="AS151" s="245"/>
      <c r="AT151" s="245"/>
      <c r="AU151" s="244"/>
      <c r="AV151" s="244"/>
      <c r="AW151" s="245"/>
      <c r="AX151" s="245"/>
      <c r="AY151" s="245"/>
      <c r="AZ151" s="245"/>
      <c r="BA151" s="245"/>
      <c r="BB151" s="11"/>
      <c r="BC151" s="238"/>
      <c r="BD151" s="35"/>
      <c r="BE151" s="35"/>
      <c r="BF151" s="35"/>
      <c r="BG151" s="7"/>
      <c r="BM151" s="242" t="b">
        <v>0</v>
      </c>
      <c r="BN151" s="242" t="b">
        <v>0</v>
      </c>
      <c r="BO151" s="242" t="b">
        <v>0</v>
      </c>
      <c r="BP151" s="242" t="b">
        <v>0</v>
      </c>
      <c r="BQ151" s="242" t="b">
        <v>0</v>
      </c>
      <c r="BR151" s="242" t="b">
        <v>0</v>
      </c>
      <c r="BS151" s="242" t="b">
        <v>0</v>
      </c>
      <c r="BT151" s="242" t="b">
        <v>0</v>
      </c>
      <c r="BU151" s="242" t="str">
        <f>IF(BM151=TRUE,H151,"")</f>
        <v/>
      </c>
      <c r="BV151" s="242" t="str">
        <f>IF(BN151=TRUE,H151&amp;"_1mM","")</f>
        <v/>
      </c>
      <c r="BW151" s="242" t="str">
        <f>IF(BO151=TRUE,U151,"")</f>
        <v/>
      </c>
      <c r="BX151" s="242" t="str">
        <f>IF(BP151=TRUE,U151&amp;"_1mM","")</f>
        <v/>
      </c>
      <c r="BY151" s="242" t="str">
        <f>IF(BQ151=TRUE,AH151,"")</f>
        <v/>
      </c>
      <c r="BZ151" s="242" t="str">
        <f>IF(BR151=TRUE,AH151&amp;"_1mM","")</f>
        <v/>
      </c>
      <c r="CA151" s="242" t="str">
        <f>IF(BS151=TRUE,AU151,"")</f>
        <v/>
      </c>
      <c r="CB151" s="242" t="str">
        <f>IF(BT151=TRUE,AU151&amp;"_1mM","")</f>
        <v/>
      </c>
      <c r="CF151" s="23" t="s">
        <v>241</v>
      </c>
      <c r="CG151" s="31" t="s">
        <v>242</v>
      </c>
      <c r="CH151" s="68" t="b">
        <f t="shared" ref="CH151:CH158" si="47">IF(CQ151+CR151+CS151=0+DC151,FALSE,TRUE)</f>
        <v>0</v>
      </c>
      <c r="CJ151" s="31" t="b">
        <f t="shared" ref="CJ151:CJ158" si="48">CH151</f>
        <v>0</v>
      </c>
      <c r="CQ151" s="54" t="b">
        <f t="shared" ref="CQ151:CQ158" si="49">IF(COUNTIF($BU$142:$CB$153,CF151)&gt;0,TRUE,FALSE)</f>
        <v>0</v>
      </c>
      <c r="CS151" s="54" t="b">
        <f t="shared" ref="CS151:CS160" si="50">$CS$128</f>
        <v>0</v>
      </c>
      <c r="DE151" s="55"/>
      <c r="DF151" s="55"/>
      <c r="DG151" s="55"/>
      <c r="DH151" s="55"/>
      <c r="DJ151" s="237"/>
      <c r="DS151" s="46"/>
    </row>
    <row r="152" spans="6:123" ht="15" customHeight="1">
      <c r="F152" s="35"/>
      <c r="G152" s="35"/>
      <c r="H152" s="246"/>
      <c r="I152" s="246"/>
      <c r="J152" s="246"/>
      <c r="K152" s="246"/>
      <c r="L152" s="246"/>
      <c r="M152" s="246"/>
      <c r="N152" s="246"/>
      <c r="O152" s="246"/>
      <c r="P152" s="246"/>
      <c r="Q152" s="246"/>
      <c r="R152" s="246"/>
      <c r="S152" s="246"/>
      <c r="T152" s="246"/>
      <c r="U152" s="246"/>
      <c r="V152" s="246"/>
      <c r="W152" s="246"/>
      <c r="X152" s="246"/>
      <c r="Y152" s="246"/>
      <c r="Z152" s="246"/>
      <c r="AA152" s="246"/>
      <c r="AB152" s="246"/>
      <c r="AC152" s="246"/>
      <c r="AD152" s="246"/>
      <c r="AE152" s="246"/>
      <c r="AF152" s="246"/>
      <c r="AG152" s="246"/>
      <c r="AH152" s="246"/>
      <c r="AI152" s="246"/>
      <c r="AJ152" s="246"/>
      <c r="AK152" s="246"/>
      <c r="AL152" s="246"/>
      <c r="AM152" s="246"/>
      <c r="AN152" s="246"/>
      <c r="AO152" s="246"/>
      <c r="AP152" s="246"/>
      <c r="AQ152" s="246"/>
      <c r="AR152" s="246"/>
      <c r="AS152" s="246"/>
      <c r="AT152" s="246"/>
      <c r="AU152" s="246"/>
      <c r="AV152" s="246"/>
      <c r="AW152" s="246"/>
      <c r="AX152" s="246"/>
      <c r="AY152" s="246"/>
      <c r="AZ152" s="246"/>
      <c r="BA152" s="246"/>
      <c r="BB152" s="35"/>
      <c r="BC152" s="35"/>
      <c r="BD152" s="35"/>
      <c r="BE152" s="35"/>
      <c r="BF152" s="35"/>
      <c r="BG152" s="7"/>
      <c r="BM152" s="242">
        <v>1</v>
      </c>
      <c r="BN152" s="242"/>
      <c r="BO152" s="242">
        <v>2</v>
      </c>
      <c r="BP152" s="242"/>
      <c r="BQ152" s="242">
        <v>3</v>
      </c>
      <c r="BR152" s="242"/>
      <c r="BS152" s="242">
        <v>4</v>
      </c>
      <c r="BT152" s="242"/>
      <c r="BU152" s="242">
        <v>1</v>
      </c>
      <c r="BV152" s="242"/>
      <c r="BW152" s="242">
        <v>2</v>
      </c>
      <c r="BX152" s="242"/>
      <c r="BY152" s="242">
        <v>3</v>
      </c>
      <c r="BZ152" s="242"/>
      <c r="CA152" s="242">
        <v>4</v>
      </c>
      <c r="CB152" s="242"/>
      <c r="CF152" s="23" t="s">
        <v>238</v>
      </c>
      <c r="CG152" s="31" t="s">
        <v>238</v>
      </c>
      <c r="CH152" s="68" t="b">
        <f t="shared" si="47"/>
        <v>0</v>
      </c>
      <c r="CJ152" s="31" t="b">
        <f t="shared" si="48"/>
        <v>0</v>
      </c>
      <c r="CQ152" s="54" t="b">
        <f t="shared" si="49"/>
        <v>0</v>
      </c>
      <c r="CS152" s="54" t="b">
        <f t="shared" si="50"/>
        <v>0</v>
      </c>
      <c r="DE152" s="55"/>
      <c r="DF152" s="55"/>
      <c r="DG152" s="55"/>
      <c r="DH152" s="55"/>
      <c r="DJ152" s="237"/>
      <c r="DS152" s="46"/>
    </row>
    <row r="153" spans="6:123" ht="15" customHeight="1">
      <c r="F153" s="35"/>
      <c r="G153" s="35"/>
      <c r="H153" s="244"/>
      <c r="I153" s="245"/>
      <c r="J153" s="245"/>
      <c r="K153" s="245"/>
      <c r="L153" s="245"/>
      <c r="M153" s="245"/>
      <c r="N153" s="245"/>
      <c r="O153" s="244"/>
      <c r="P153" s="245"/>
      <c r="Q153" s="245"/>
      <c r="R153" s="245"/>
      <c r="S153" s="245"/>
      <c r="T153" s="245"/>
      <c r="U153" s="244"/>
      <c r="V153" s="245"/>
      <c r="W153" s="245"/>
      <c r="X153" s="245"/>
      <c r="Y153" s="245"/>
      <c r="Z153" s="245"/>
      <c r="AA153" s="245"/>
      <c r="AB153" s="244"/>
      <c r="AC153" s="245"/>
      <c r="AD153" s="245"/>
      <c r="AE153" s="245"/>
      <c r="AF153" s="245"/>
      <c r="AG153" s="245"/>
      <c r="AH153" s="244"/>
      <c r="AI153" s="245"/>
      <c r="AJ153" s="245"/>
      <c r="AK153" s="245"/>
      <c r="AL153" s="245"/>
      <c r="AM153" s="245"/>
      <c r="AN153" s="245"/>
      <c r="AO153" s="244"/>
      <c r="AP153" s="245"/>
      <c r="AQ153" s="245"/>
      <c r="AR153" s="245"/>
      <c r="AS153" s="245"/>
      <c r="AT153" s="245"/>
      <c r="AU153" s="244"/>
      <c r="AV153" s="245"/>
      <c r="AW153" s="245"/>
      <c r="AX153" s="245"/>
      <c r="AY153" s="245"/>
      <c r="AZ153" s="245"/>
      <c r="BA153" s="245"/>
      <c r="BB153" s="11"/>
      <c r="BC153" s="238"/>
      <c r="BD153" s="35"/>
      <c r="BE153" s="35"/>
      <c r="BF153" s="35"/>
      <c r="BG153" s="7"/>
      <c r="BM153" s="242" t="b">
        <v>0</v>
      </c>
      <c r="BN153" s="242" t="b">
        <v>0</v>
      </c>
      <c r="BO153" s="242" t="b">
        <v>0</v>
      </c>
      <c r="BP153" s="242" t="b">
        <v>0</v>
      </c>
      <c r="BQ153" s="242" t="b">
        <v>0</v>
      </c>
      <c r="BR153" s="242" t="b">
        <v>0</v>
      </c>
      <c r="BS153" s="242" t="b">
        <v>0</v>
      </c>
      <c r="BT153" s="242" t="b">
        <v>0</v>
      </c>
      <c r="BU153" s="242" t="str">
        <f>IF(BM153=TRUE,H153,"")</f>
        <v/>
      </c>
      <c r="BV153" s="242" t="str">
        <f>IF(BN153=TRUE,H153&amp;"_1mM","")</f>
        <v/>
      </c>
      <c r="BW153" s="242" t="str">
        <f>IF(BO153=TRUE,U153,"")</f>
        <v/>
      </c>
      <c r="BX153" s="242" t="str">
        <f>IF(BP153=TRUE,U153&amp;"_1mM","")</f>
        <v/>
      </c>
      <c r="BY153" s="242" t="str">
        <f>IF(BQ153=TRUE,AH153,"")</f>
        <v/>
      </c>
      <c r="BZ153" s="242" t="str">
        <f>IF(BR153=TRUE,AH153&amp;"_1mM","")</f>
        <v/>
      </c>
      <c r="CA153" s="242" t="str">
        <f>IF(BS153=TRUE,AU153,"")</f>
        <v/>
      </c>
      <c r="CB153" s="242" t="str">
        <f>IF(BT153=TRUE,AU153&amp;"_1mM","")</f>
        <v/>
      </c>
      <c r="CF153" s="241" t="s">
        <v>222</v>
      </c>
      <c r="CG153" s="242" t="s">
        <v>222</v>
      </c>
      <c r="CH153" s="68" t="b">
        <f t="shared" si="47"/>
        <v>0</v>
      </c>
      <c r="CJ153" s="31" t="b">
        <f t="shared" si="48"/>
        <v>0</v>
      </c>
      <c r="CQ153" s="54" t="b">
        <f t="shared" si="49"/>
        <v>0</v>
      </c>
      <c r="CS153" s="54" t="b">
        <f t="shared" si="50"/>
        <v>0</v>
      </c>
      <c r="DE153" s="55"/>
      <c r="DF153" s="55"/>
      <c r="DG153" s="55"/>
      <c r="DH153" s="55"/>
      <c r="DJ153" s="237"/>
      <c r="DS153" s="46"/>
    </row>
    <row r="154" spans="6:123" ht="15" customHeight="1">
      <c r="F154" s="35"/>
      <c r="G154" s="35"/>
      <c r="H154" s="35"/>
      <c r="I154" s="35"/>
      <c r="J154" s="35"/>
      <c r="K154" s="35"/>
      <c r="L154" s="35"/>
      <c r="M154" s="35"/>
      <c r="N154" s="35"/>
      <c r="O154" s="35"/>
      <c r="P154" s="35"/>
      <c r="Q154" s="35"/>
      <c r="R154" s="35"/>
      <c r="S154" s="35"/>
      <c r="T154" s="35"/>
      <c r="U154" s="35"/>
      <c r="V154" s="35"/>
      <c r="W154" s="35"/>
      <c r="X154" s="35"/>
      <c r="Y154" s="35"/>
      <c r="Z154" s="35"/>
      <c r="AA154" s="35"/>
      <c r="AB154" s="35"/>
      <c r="AC154" s="35"/>
      <c r="AD154" s="35"/>
      <c r="AE154" s="35"/>
      <c r="AF154" s="35"/>
      <c r="AG154" s="35"/>
      <c r="AH154" s="35"/>
      <c r="AI154" s="35"/>
      <c r="AJ154" s="35"/>
      <c r="AK154" s="35"/>
      <c r="AL154" s="35"/>
      <c r="AM154" s="35"/>
      <c r="AN154" s="35"/>
      <c r="AO154" s="35"/>
      <c r="AP154" s="35"/>
      <c r="AQ154" s="35"/>
      <c r="AR154" s="35"/>
      <c r="AS154" s="35"/>
      <c r="AT154" s="35"/>
      <c r="AU154" s="35"/>
      <c r="AV154" s="35"/>
      <c r="AW154" s="35"/>
      <c r="AX154" s="35"/>
      <c r="AY154" s="35"/>
      <c r="AZ154" s="35"/>
      <c r="BA154" s="35"/>
      <c r="BB154" s="35"/>
      <c r="BC154" s="35"/>
      <c r="BD154" s="35"/>
      <c r="BE154" s="35"/>
      <c r="BF154" s="35"/>
      <c r="BG154" s="7"/>
      <c r="CF154" s="241" t="s">
        <v>223</v>
      </c>
      <c r="CG154" s="242" t="s">
        <v>223</v>
      </c>
      <c r="CH154" s="68" t="b">
        <f t="shared" si="47"/>
        <v>0</v>
      </c>
      <c r="CJ154" s="31" t="b">
        <f t="shared" si="48"/>
        <v>0</v>
      </c>
      <c r="CQ154" s="54" t="b">
        <f t="shared" si="49"/>
        <v>0</v>
      </c>
      <c r="CS154" s="54" t="b">
        <f t="shared" si="50"/>
        <v>0</v>
      </c>
      <c r="DE154" s="55"/>
      <c r="DF154" s="55"/>
      <c r="DG154" s="55"/>
      <c r="DH154" s="55"/>
      <c r="DJ154" s="237"/>
      <c r="DS154" s="46"/>
    </row>
    <row r="155" spans="6:123" ht="15" customHeight="1">
      <c r="F155" s="35"/>
      <c r="G155" s="35"/>
      <c r="H155" s="35"/>
      <c r="I155" s="35"/>
      <c r="J155" s="35"/>
      <c r="K155" s="35"/>
      <c r="L155" s="35"/>
      <c r="M155" s="35"/>
      <c r="N155" s="35"/>
      <c r="O155" s="35"/>
      <c r="P155" s="35"/>
      <c r="Q155" s="35"/>
      <c r="R155" s="35"/>
      <c r="S155" s="35"/>
      <c r="T155" s="35"/>
      <c r="U155" s="35"/>
      <c r="V155" s="35"/>
      <c r="W155" s="35"/>
      <c r="X155" s="35"/>
      <c r="Y155" s="35"/>
      <c r="Z155" s="35"/>
      <c r="AA155" s="35"/>
      <c r="AB155" s="35"/>
      <c r="AC155" s="35"/>
      <c r="AD155" s="35"/>
      <c r="AE155" s="35"/>
      <c r="AF155" s="35"/>
      <c r="AG155" s="35"/>
      <c r="AH155" s="35"/>
      <c r="AI155" s="35"/>
      <c r="AJ155" s="35"/>
      <c r="AK155" s="35"/>
      <c r="AL155" s="35"/>
      <c r="AM155" s="35"/>
      <c r="AN155" s="35"/>
      <c r="AO155" s="35"/>
      <c r="AP155" s="35"/>
      <c r="AQ155" s="35"/>
      <c r="AR155" s="35"/>
      <c r="AS155" s="35"/>
      <c r="AT155" s="35"/>
      <c r="AU155" s="35"/>
      <c r="AV155" s="35"/>
      <c r="AW155" s="35"/>
      <c r="AX155" s="35"/>
      <c r="AY155" s="35"/>
      <c r="AZ155" s="35"/>
      <c r="BA155" s="35"/>
      <c r="BB155" s="35"/>
      <c r="BC155" s="35"/>
      <c r="BD155" s="35"/>
      <c r="BE155" s="35"/>
      <c r="BF155" s="35"/>
      <c r="BG155" s="7"/>
      <c r="CF155" s="241" t="s">
        <v>224</v>
      </c>
      <c r="CG155" s="242" t="s">
        <v>225</v>
      </c>
      <c r="CH155" s="68" t="b">
        <f t="shared" si="47"/>
        <v>0</v>
      </c>
      <c r="CJ155" s="31" t="b">
        <f t="shared" si="48"/>
        <v>0</v>
      </c>
      <c r="CQ155" s="54" t="b">
        <f t="shared" si="49"/>
        <v>0</v>
      </c>
      <c r="CS155" s="54" t="b">
        <f t="shared" si="50"/>
        <v>0</v>
      </c>
      <c r="DE155" s="55"/>
      <c r="DF155" s="55"/>
      <c r="DG155" s="55"/>
      <c r="DH155" s="55"/>
      <c r="DJ155" s="237"/>
      <c r="DS155" s="46"/>
    </row>
    <row r="156" spans="6:123" ht="15" customHeight="1">
      <c r="F156" s="35"/>
      <c r="G156" s="35"/>
      <c r="H156" s="35"/>
      <c r="I156" s="35"/>
      <c r="J156" s="35"/>
      <c r="K156" s="35"/>
      <c r="L156" s="35"/>
      <c r="M156" s="35"/>
      <c r="N156" s="35"/>
      <c r="O156" s="35"/>
      <c r="P156" s="35"/>
      <c r="Q156" s="35"/>
      <c r="R156" s="35"/>
      <c r="S156" s="35"/>
      <c r="T156" s="35"/>
      <c r="U156" s="35"/>
      <c r="V156" s="35"/>
      <c r="W156" s="35"/>
      <c r="X156" s="35"/>
      <c r="Y156" s="35"/>
      <c r="Z156" s="35"/>
      <c r="AA156" s="35"/>
      <c r="AB156" s="35"/>
      <c r="AC156" s="35"/>
      <c r="AD156" s="35"/>
      <c r="AE156" s="35"/>
      <c r="AF156" s="35"/>
      <c r="AG156" s="35"/>
      <c r="AH156" s="35"/>
      <c r="AI156" s="35"/>
      <c r="AJ156" s="35"/>
      <c r="AK156" s="35"/>
      <c r="AL156" s="35"/>
      <c r="AM156" s="35"/>
      <c r="AN156" s="35"/>
      <c r="AO156" s="35"/>
      <c r="AP156" s="35"/>
      <c r="AQ156" s="35"/>
      <c r="AR156" s="35"/>
      <c r="AS156" s="35"/>
      <c r="AT156" s="35"/>
      <c r="AU156" s="35"/>
      <c r="AV156" s="35"/>
      <c r="AW156" s="35"/>
      <c r="AX156" s="35"/>
      <c r="AY156" s="35"/>
      <c r="AZ156" s="35"/>
      <c r="BA156" s="35"/>
      <c r="BB156" s="35"/>
      <c r="BC156" s="35"/>
      <c r="BD156" s="35"/>
      <c r="BE156" s="35"/>
      <c r="BF156" s="35"/>
      <c r="BG156" s="7"/>
      <c r="CF156" s="241" t="s">
        <v>226</v>
      </c>
      <c r="CG156" s="242" t="s">
        <v>226</v>
      </c>
      <c r="CH156" s="68" t="b">
        <f t="shared" si="47"/>
        <v>0</v>
      </c>
      <c r="CJ156" s="31" t="b">
        <f t="shared" si="48"/>
        <v>0</v>
      </c>
      <c r="CQ156" s="54" t="b">
        <f t="shared" si="49"/>
        <v>0</v>
      </c>
      <c r="CS156" s="54" t="b">
        <f t="shared" si="50"/>
        <v>0</v>
      </c>
      <c r="DE156" s="55"/>
      <c r="DF156" s="55"/>
      <c r="DG156" s="55"/>
      <c r="DH156" s="55"/>
      <c r="DJ156" s="237"/>
      <c r="DS156" s="46"/>
    </row>
    <row r="157" spans="6:123" ht="15" customHeight="1">
      <c r="F157" s="38"/>
      <c r="G157" s="38"/>
      <c r="H157" s="38"/>
      <c r="I157" s="38"/>
      <c r="J157" s="38"/>
      <c r="K157" s="38"/>
      <c r="L157" s="38"/>
      <c r="M157" s="38"/>
      <c r="N157" s="38"/>
      <c r="O157" s="38"/>
      <c r="P157" s="38"/>
      <c r="Q157" s="38"/>
      <c r="R157" s="38"/>
      <c r="S157" s="38"/>
      <c r="T157" s="38"/>
      <c r="U157" s="38"/>
      <c r="V157" s="38"/>
      <c r="W157" s="38"/>
      <c r="X157" s="38"/>
      <c r="Y157" s="38"/>
      <c r="Z157" s="38"/>
      <c r="AA157" s="38"/>
      <c r="AB157" s="38"/>
      <c r="AC157" s="38"/>
      <c r="AD157" s="38"/>
      <c r="AE157" s="38"/>
      <c r="AF157" s="38"/>
      <c r="AG157" s="38"/>
      <c r="AH157" s="38"/>
      <c r="AI157" s="38"/>
      <c r="AJ157" s="38"/>
      <c r="AK157" s="38"/>
      <c r="AL157" s="38"/>
      <c r="AM157" s="38"/>
      <c r="AN157" s="38"/>
      <c r="AO157" s="38"/>
      <c r="AP157" s="38"/>
      <c r="AQ157" s="38"/>
      <c r="AR157" s="38"/>
      <c r="AS157" s="38"/>
      <c r="AT157" s="38"/>
      <c r="AU157" s="38"/>
      <c r="AV157" s="38"/>
      <c r="AW157" s="38"/>
      <c r="AX157" s="38"/>
      <c r="AY157" s="38"/>
      <c r="AZ157" s="38"/>
      <c r="BA157" s="38"/>
      <c r="BB157" s="38"/>
      <c r="BC157" s="38"/>
      <c r="BD157" s="38"/>
      <c r="BE157" s="38"/>
      <c r="BF157" s="38"/>
      <c r="BG157" s="34"/>
      <c r="CF157" s="241" t="s">
        <v>227</v>
      </c>
      <c r="CG157" s="242" t="s">
        <v>227</v>
      </c>
      <c r="CH157" s="68" t="b">
        <f>IF(CQ157+CR157+CS157=0+DC157,FALSE,TRUE)</f>
        <v>0</v>
      </c>
      <c r="CJ157" s="31" t="b">
        <f t="shared" si="48"/>
        <v>0</v>
      </c>
      <c r="CQ157" s="54" t="b">
        <f t="shared" si="49"/>
        <v>0</v>
      </c>
      <c r="CS157" s="54" t="b">
        <f>$CS$128</f>
        <v>0</v>
      </c>
      <c r="DE157" s="55"/>
      <c r="DF157" s="55"/>
      <c r="DG157" s="55"/>
      <c r="DH157" s="55"/>
      <c r="DJ157" s="237"/>
      <c r="DS157" s="46"/>
    </row>
    <row r="158" spans="6:123" ht="15" customHeight="1">
      <c r="F158" s="38"/>
      <c r="G158" s="38"/>
      <c r="H158" s="38"/>
      <c r="I158" s="38"/>
      <c r="J158" s="38"/>
      <c r="K158" s="38"/>
      <c r="L158" s="38"/>
      <c r="M158" s="38"/>
      <c r="N158" s="38"/>
      <c r="O158" s="38"/>
      <c r="P158" s="38"/>
      <c r="Q158" s="38"/>
      <c r="R158" s="38"/>
      <c r="S158" s="38"/>
      <c r="T158" s="38"/>
      <c r="U158" s="38"/>
      <c r="V158" s="38"/>
      <c r="W158" s="38"/>
      <c r="X158" s="38"/>
      <c r="Y158" s="38"/>
      <c r="Z158" s="38"/>
      <c r="AA158" s="38"/>
      <c r="AB158" s="38"/>
      <c r="AC158" s="38"/>
      <c r="AD158" s="38"/>
      <c r="AE158" s="38"/>
      <c r="AF158" s="38"/>
      <c r="AG158" s="38"/>
      <c r="AH158" s="38"/>
      <c r="AI158" s="38"/>
      <c r="AJ158" s="38"/>
      <c r="AK158" s="38"/>
      <c r="AL158" s="38"/>
      <c r="AM158" s="38"/>
      <c r="AN158" s="38"/>
      <c r="AO158" s="38"/>
      <c r="AP158" s="38"/>
      <c r="AQ158" s="38"/>
      <c r="AR158" s="38"/>
      <c r="AS158" s="38"/>
      <c r="AT158" s="38"/>
      <c r="AU158" s="38"/>
      <c r="AV158" s="38"/>
      <c r="AW158" s="38"/>
      <c r="AX158" s="38"/>
      <c r="AY158" s="38"/>
      <c r="AZ158" s="38"/>
      <c r="BA158" s="38"/>
      <c r="BB158" s="38"/>
      <c r="BC158" s="38"/>
      <c r="BD158" s="38"/>
      <c r="BE158" s="38"/>
      <c r="BF158" s="38"/>
      <c r="BG158" s="34"/>
      <c r="CF158" s="241" t="s">
        <v>228</v>
      </c>
      <c r="CG158" s="242" t="s">
        <v>228</v>
      </c>
      <c r="CH158" s="68" t="b">
        <f t="shared" si="47"/>
        <v>0</v>
      </c>
      <c r="CJ158" s="31" t="b">
        <f t="shared" si="48"/>
        <v>0</v>
      </c>
      <c r="CQ158" s="54" t="b">
        <f t="shared" si="49"/>
        <v>0</v>
      </c>
      <c r="CS158" s="54" t="b">
        <f t="shared" si="50"/>
        <v>0</v>
      </c>
      <c r="DE158" s="55"/>
      <c r="DF158" s="55"/>
      <c r="DG158" s="55"/>
      <c r="DH158" s="55"/>
      <c r="DJ158" s="237"/>
      <c r="DS158" s="46"/>
    </row>
    <row r="159" spans="6:123" ht="15" customHeight="1">
      <c r="F159" s="38"/>
      <c r="G159" s="38"/>
      <c r="H159" s="38"/>
      <c r="I159" s="38"/>
      <c r="J159" s="38"/>
      <c r="K159" s="38"/>
      <c r="L159" s="38"/>
      <c r="M159" s="38"/>
      <c r="N159" s="38"/>
      <c r="O159" s="38"/>
      <c r="P159" s="38"/>
      <c r="Q159" s="38"/>
      <c r="R159" s="38"/>
      <c r="S159" s="38"/>
      <c r="T159" s="38"/>
      <c r="U159" s="38"/>
      <c r="V159" s="38"/>
      <c r="W159" s="38"/>
      <c r="X159" s="38"/>
      <c r="Y159" s="38"/>
      <c r="Z159" s="38"/>
      <c r="AA159" s="38"/>
      <c r="AB159" s="38"/>
      <c r="AC159" s="38"/>
      <c r="AD159" s="38"/>
      <c r="AE159" s="38"/>
      <c r="AF159" s="38"/>
      <c r="AG159" s="38"/>
      <c r="AH159" s="38"/>
      <c r="AI159" s="38"/>
      <c r="AJ159" s="38"/>
      <c r="AK159" s="38"/>
      <c r="AL159" s="38"/>
      <c r="AM159" s="38"/>
      <c r="AN159" s="38"/>
      <c r="AO159" s="38"/>
      <c r="AP159" s="38"/>
      <c r="AQ159" s="38"/>
      <c r="AR159" s="38"/>
      <c r="AS159" s="38"/>
      <c r="AT159" s="38"/>
      <c r="AU159" s="38"/>
      <c r="AV159" s="38"/>
      <c r="AW159" s="38"/>
      <c r="AX159" s="38"/>
      <c r="AY159" s="38"/>
      <c r="AZ159" s="38"/>
      <c r="BA159" s="38"/>
      <c r="BB159" s="38"/>
      <c r="BC159" s="38"/>
      <c r="BD159" s="38"/>
      <c r="BE159" s="38"/>
      <c r="BF159" s="38"/>
      <c r="BG159" s="34"/>
      <c r="CF159" s="243" t="s">
        <v>229</v>
      </c>
      <c r="CG159" s="242" t="s">
        <v>229</v>
      </c>
      <c r="CH159" s="68" t="b">
        <f t="shared" ref="CH159:CH160" si="51">IF(CQ159+CR159+CS159=0+DC159,FALSE,TRUE)</f>
        <v>0</v>
      </c>
      <c r="CJ159" s="31" t="b">
        <f t="shared" ref="CJ159:CJ160" si="52">CH159</f>
        <v>0</v>
      </c>
      <c r="CQ159" s="54" t="b">
        <f t="shared" ref="CQ159:CQ160" si="53">IF(COUNTIF($BU$142:$CB$153,CF159)&gt;0,TRUE,FALSE)</f>
        <v>0</v>
      </c>
      <c r="CS159" s="54" t="b">
        <f t="shared" si="50"/>
        <v>0</v>
      </c>
      <c r="DE159" s="55"/>
      <c r="DF159" s="55"/>
      <c r="DG159" s="55"/>
      <c r="DH159" s="55"/>
      <c r="DJ159" s="237"/>
      <c r="DS159" s="46"/>
    </row>
    <row r="160" spans="6:123" ht="15" customHeight="1">
      <c r="F160" s="38"/>
      <c r="G160" s="38"/>
      <c r="H160" s="38"/>
      <c r="I160" s="38"/>
      <c r="J160" s="38"/>
      <c r="K160" s="38"/>
      <c r="L160" s="38"/>
      <c r="M160" s="38"/>
      <c r="N160" s="38"/>
      <c r="O160" s="38"/>
      <c r="P160" s="38"/>
      <c r="Q160" s="38"/>
      <c r="R160" s="38"/>
      <c r="S160" s="38"/>
      <c r="T160" s="38"/>
      <c r="U160" s="38"/>
      <c r="V160" s="38"/>
      <c r="W160" s="38"/>
      <c r="X160" s="38"/>
      <c r="Y160" s="38"/>
      <c r="Z160" s="38"/>
      <c r="AA160" s="38"/>
      <c r="AB160" s="38"/>
      <c r="AC160" s="38"/>
      <c r="AD160" s="38"/>
      <c r="AE160" s="38"/>
      <c r="AF160" s="38"/>
      <c r="AG160" s="38"/>
      <c r="AH160" s="38"/>
      <c r="AI160" s="38"/>
      <c r="AJ160" s="38"/>
      <c r="AK160" s="38"/>
      <c r="AL160" s="38"/>
      <c r="AM160" s="38"/>
      <c r="AN160" s="38"/>
      <c r="AO160" s="38"/>
      <c r="AP160" s="38"/>
      <c r="AQ160" s="38"/>
      <c r="AR160" s="38"/>
      <c r="AS160" s="38"/>
      <c r="AT160" s="38"/>
      <c r="AU160" s="38"/>
      <c r="AV160" s="38"/>
      <c r="AW160" s="38"/>
      <c r="AX160" s="38"/>
      <c r="AY160" s="38"/>
      <c r="AZ160" s="38"/>
      <c r="BA160" s="38"/>
      <c r="BB160" s="38"/>
      <c r="BC160" s="38"/>
      <c r="BD160" s="38"/>
      <c r="BE160" s="38"/>
      <c r="BF160" s="38"/>
      <c r="BG160" s="34"/>
      <c r="CF160" s="241" t="s">
        <v>243</v>
      </c>
      <c r="CG160" s="85" t="s">
        <v>243</v>
      </c>
      <c r="CH160" s="68" t="b">
        <f t="shared" si="51"/>
        <v>0</v>
      </c>
      <c r="CJ160" s="31" t="b">
        <f t="shared" si="52"/>
        <v>0</v>
      </c>
      <c r="CQ160" s="54" t="b">
        <f t="shared" si="53"/>
        <v>0</v>
      </c>
      <c r="CS160" s="54" t="b">
        <f t="shared" si="50"/>
        <v>0</v>
      </c>
      <c r="DE160" s="55"/>
      <c r="DF160" s="55"/>
      <c r="DG160" s="55"/>
      <c r="DH160" s="55"/>
      <c r="DJ160" s="237"/>
      <c r="DS160" s="46"/>
    </row>
    <row r="161" spans="6:123" ht="15" customHeight="1">
      <c r="F161" s="38"/>
      <c r="G161" s="38"/>
      <c r="H161" s="38"/>
      <c r="I161" s="38"/>
      <c r="J161" s="38"/>
      <c r="K161" s="38"/>
      <c r="L161" s="38"/>
      <c r="M161" s="38"/>
      <c r="N161" s="38"/>
      <c r="O161" s="38"/>
      <c r="P161" s="38"/>
      <c r="Q161" s="38"/>
      <c r="R161" s="38"/>
      <c r="S161" s="38"/>
      <c r="T161" s="38"/>
      <c r="U161" s="38"/>
      <c r="V161" s="38"/>
      <c r="W161" s="38"/>
      <c r="X161" s="38"/>
      <c r="Y161" s="38"/>
      <c r="Z161" s="38"/>
      <c r="AA161" s="38"/>
      <c r="AB161" s="38"/>
      <c r="AC161" s="38"/>
      <c r="AD161" s="38"/>
      <c r="AE161" s="38"/>
      <c r="AF161" s="38"/>
      <c r="AG161" s="38"/>
      <c r="AH161" s="38"/>
      <c r="AI161" s="38"/>
      <c r="AJ161" s="38"/>
      <c r="AK161" s="38"/>
      <c r="AL161" s="38"/>
      <c r="AM161" s="38"/>
      <c r="AN161" s="38"/>
      <c r="AO161" s="38"/>
      <c r="AP161" s="38"/>
      <c r="AQ161" s="38"/>
      <c r="AR161" s="38"/>
      <c r="AS161" s="38"/>
      <c r="AT161" s="38"/>
      <c r="AU161" s="38"/>
      <c r="AV161" s="38"/>
      <c r="AW161" s="38"/>
      <c r="AX161" s="38"/>
      <c r="AY161" s="38"/>
      <c r="AZ161" s="38"/>
      <c r="BA161" s="38"/>
      <c r="BB161" s="38"/>
      <c r="BC161" s="38"/>
      <c r="BD161" s="38"/>
      <c r="BE161" s="38"/>
      <c r="BF161" s="38"/>
      <c r="BG161" s="34"/>
      <c r="DE161" s="55"/>
      <c r="DF161" s="55"/>
      <c r="DG161" s="55"/>
      <c r="DH161" s="55"/>
      <c r="DJ161" s="237"/>
      <c r="DS161" s="46"/>
    </row>
    <row r="162" spans="6:123" ht="15" customHeight="1">
      <c r="F162" s="38"/>
      <c r="G162" s="38"/>
      <c r="H162" s="38"/>
      <c r="I162" s="38"/>
      <c r="J162" s="38"/>
      <c r="K162" s="38"/>
      <c r="L162" s="38"/>
      <c r="M162" s="38"/>
      <c r="N162" s="38"/>
      <c r="O162" s="38"/>
      <c r="P162" s="38"/>
      <c r="Q162" s="38"/>
      <c r="R162" s="38"/>
      <c r="S162" s="38"/>
      <c r="T162" s="38"/>
      <c r="U162" s="38"/>
      <c r="V162" s="38"/>
      <c r="W162" s="38"/>
      <c r="X162" s="38"/>
      <c r="Y162" s="38"/>
      <c r="Z162" s="38"/>
      <c r="AA162" s="38"/>
      <c r="AB162" s="38"/>
      <c r="AC162" s="38"/>
      <c r="AD162" s="38"/>
      <c r="AE162" s="38"/>
      <c r="AF162" s="38"/>
      <c r="AG162" s="38"/>
      <c r="AH162" s="38"/>
      <c r="AI162" s="38"/>
      <c r="AJ162" s="38"/>
      <c r="AK162" s="38"/>
      <c r="AL162" s="38"/>
      <c r="AM162" s="38"/>
      <c r="AN162" s="38"/>
      <c r="AO162" s="38"/>
      <c r="AP162" s="38"/>
      <c r="AQ162" s="38"/>
      <c r="AR162" s="38"/>
      <c r="AS162" s="38"/>
      <c r="AT162" s="38"/>
      <c r="AU162" s="38"/>
      <c r="AV162" s="38"/>
      <c r="AW162" s="38"/>
      <c r="AX162" s="38"/>
      <c r="AY162" s="38"/>
      <c r="AZ162" s="38"/>
      <c r="BA162" s="38"/>
      <c r="BB162" s="38"/>
      <c r="BC162" s="38"/>
      <c r="BD162" s="38"/>
      <c r="BE162" s="38"/>
      <c r="BF162" s="38"/>
      <c r="BG162" s="34"/>
      <c r="DE162" s="55"/>
      <c r="DF162" s="55"/>
      <c r="DG162" s="55"/>
      <c r="DH162" s="55"/>
      <c r="DJ162" s="237"/>
      <c r="DS162" s="46"/>
    </row>
    <row r="163" spans="6:123" ht="15" customHeight="1">
      <c r="F163" s="38"/>
      <c r="G163" s="38"/>
      <c r="H163" s="38"/>
      <c r="I163" s="38"/>
      <c r="J163" s="38"/>
      <c r="K163" s="38"/>
      <c r="L163" s="38"/>
      <c r="M163" s="38"/>
      <c r="N163" s="38"/>
      <c r="O163" s="38"/>
      <c r="P163" s="38"/>
      <c r="Q163" s="38"/>
      <c r="R163" s="38"/>
      <c r="S163" s="38"/>
      <c r="T163" s="38"/>
      <c r="U163" s="38"/>
      <c r="V163" s="38"/>
      <c r="W163" s="38"/>
      <c r="X163" s="38"/>
      <c r="Y163" s="38"/>
      <c r="Z163" s="38"/>
      <c r="AA163" s="38"/>
      <c r="AB163" s="38"/>
      <c r="AC163" s="38"/>
      <c r="AD163" s="38"/>
      <c r="AE163" s="38"/>
      <c r="AF163" s="38"/>
      <c r="AG163" s="38"/>
      <c r="AH163" s="38"/>
      <c r="AI163" s="38"/>
      <c r="AJ163" s="38"/>
      <c r="AK163" s="38"/>
      <c r="AL163" s="38"/>
      <c r="AM163" s="38"/>
      <c r="AN163" s="38"/>
      <c r="AO163" s="38"/>
      <c r="AP163" s="38"/>
      <c r="AQ163" s="38"/>
      <c r="AR163" s="38"/>
      <c r="AS163" s="38"/>
      <c r="AT163" s="38"/>
      <c r="AU163" s="38"/>
      <c r="AV163" s="38"/>
      <c r="AW163" s="38"/>
      <c r="AX163" s="38"/>
      <c r="AY163" s="38"/>
      <c r="AZ163" s="38"/>
      <c r="BA163" s="38"/>
      <c r="BB163" s="38"/>
      <c r="BC163" s="38"/>
      <c r="BD163" s="38"/>
      <c r="BE163" s="38"/>
      <c r="BF163" s="38"/>
      <c r="BG163" s="34"/>
      <c r="DE163" s="55"/>
      <c r="DF163" s="55"/>
      <c r="DG163" s="55"/>
      <c r="DH163" s="55"/>
      <c r="DJ163" s="237"/>
      <c r="DS163" s="46"/>
    </row>
    <row r="164" spans="6:123" ht="15" customHeight="1">
      <c r="F164" s="38"/>
      <c r="G164" s="38"/>
      <c r="H164" s="38"/>
      <c r="I164" s="38"/>
      <c r="J164" s="38"/>
      <c r="K164" s="38"/>
      <c r="L164" s="38"/>
      <c r="M164" s="38"/>
      <c r="N164" s="38"/>
      <c r="O164" s="38"/>
      <c r="P164" s="38"/>
      <c r="Q164" s="38"/>
      <c r="R164" s="38"/>
      <c r="S164" s="38"/>
      <c r="T164" s="38"/>
      <c r="U164" s="38"/>
      <c r="V164" s="38"/>
      <c r="W164" s="38"/>
      <c r="X164" s="38"/>
      <c r="Y164" s="38"/>
      <c r="Z164" s="38"/>
      <c r="AA164" s="38"/>
      <c r="AB164" s="38"/>
      <c r="AC164" s="38"/>
      <c r="AD164" s="38"/>
      <c r="AE164" s="38"/>
      <c r="AF164" s="38"/>
      <c r="AG164" s="38"/>
      <c r="AH164" s="38"/>
      <c r="AI164" s="38"/>
      <c r="AJ164" s="38"/>
      <c r="AK164" s="38"/>
      <c r="AL164" s="38"/>
      <c r="AM164" s="38"/>
      <c r="AN164" s="38"/>
      <c r="AO164" s="38"/>
      <c r="AP164" s="38"/>
      <c r="AQ164" s="38"/>
      <c r="AR164" s="38"/>
      <c r="AS164" s="38"/>
      <c r="AT164" s="38"/>
      <c r="AU164" s="38"/>
      <c r="AV164" s="38"/>
      <c r="AW164" s="38"/>
      <c r="AX164" s="38"/>
      <c r="AY164" s="38"/>
      <c r="AZ164" s="38"/>
      <c r="BA164" s="38"/>
      <c r="BB164" s="38"/>
      <c r="BC164" s="38"/>
      <c r="BD164" s="38"/>
      <c r="BE164" s="38"/>
      <c r="BF164" s="38"/>
      <c r="BG164" s="34"/>
      <c r="DE164" s="55"/>
      <c r="DF164" s="55"/>
      <c r="DG164" s="55"/>
      <c r="DH164" s="55"/>
      <c r="DJ164" s="237"/>
      <c r="DS164" s="46"/>
    </row>
    <row r="165" spans="6:123" ht="15" customHeight="1">
      <c r="F165" s="38"/>
      <c r="G165" s="38"/>
      <c r="H165" s="38"/>
      <c r="I165" s="38"/>
      <c r="J165" s="38"/>
      <c r="K165" s="38"/>
      <c r="L165" s="38"/>
      <c r="M165" s="38"/>
      <c r="N165" s="38"/>
      <c r="O165" s="38"/>
      <c r="P165" s="38"/>
      <c r="Q165" s="38"/>
      <c r="R165" s="38"/>
      <c r="S165" s="38"/>
      <c r="T165" s="38"/>
      <c r="U165" s="38"/>
      <c r="V165" s="38"/>
      <c r="W165" s="38"/>
      <c r="X165" s="38"/>
      <c r="Y165" s="38"/>
      <c r="Z165" s="38"/>
      <c r="AA165" s="38"/>
      <c r="AB165" s="38"/>
      <c r="AC165" s="38"/>
      <c r="AD165" s="38"/>
      <c r="AE165" s="38"/>
      <c r="AF165" s="38"/>
      <c r="AG165" s="38"/>
      <c r="AH165" s="38"/>
      <c r="AI165" s="38"/>
      <c r="AJ165" s="38"/>
      <c r="AK165" s="38"/>
      <c r="AL165" s="38"/>
      <c r="AM165" s="38"/>
      <c r="AN165" s="38"/>
      <c r="AO165" s="38"/>
      <c r="AP165" s="38"/>
      <c r="AQ165" s="38"/>
      <c r="AR165" s="38"/>
      <c r="AS165" s="38"/>
      <c r="AT165" s="38"/>
      <c r="AU165" s="38"/>
      <c r="AV165" s="38"/>
      <c r="AW165" s="38"/>
      <c r="AX165" s="38"/>
      <c r="AY165" s="38"/>
      <c r="AZ165" s="38"/>
      <c r="BA165" s="38"/>
      <c r="BB165" s="38"/>
      <c r="BC165" s="38"/>
      <c r="BD165" s="38"/>
      <c r="BE165" s="38"/>
      <c r="BF165" s="38"/>
      <c r="BG165" s="34"/>
      <c r="DE165" s="55"/>
      <c r="DF165" s="55"/>
      <c r="DG165" s="55"/>
      <c r="DH165" s="55"/>
      <c r="DJ165" s="237"/>
      <c r="DS165" s="46"/>
    </row>
    <row r="166" spans="6:123" ht="15" customHeight="1">
      <c r="F166" s="38"/>
      <c r="G166" s="38"/>
      <c r="H166" s="38"/>
      <c r="I166" s="38"/>
      <c r="J166" s="38"/>
      <c r="K166" s="38"/>
      <c r="L166" s="38"/>
      <c r="M166" s="38"/>
      <c r="N166" s="38"/>
      <c r="O166" s="38"/>
      <c r="P166" s="38"/>
      <c r="Q166" s="38"/>
      <c r="R166" s="38"/>
      <c r="S166" s="38"/>
      <c r="T166" s="38"/>
      <c r="U166" s="38"/>
      <c r="V166" s="38"/>
      <c r="W166" s="38"/>
      <c r="X166" s="38"/>
      <c r="Y166" s="38"/>
      <c r="Z166" s="38"/>
      <c r="AA166" s="38"/>
      <c r="AB166" s="38"/>
      <c r="AC166" s="38"/>
      <c r="AD166" s="38"/>
      <c r="AE166" s="38"/>
      <c r="AF166" s="38"/>
      <c r="AG166" s="38"/>
      <c r="AH166" s="38"/>
      <c r="AI166" s="38"/>
      <c r="AJ166" s="38"/>
      <c r="AK166" s="38"/>
      <c r="AL166" s="38"/>
      <c r="AM166" s="38"/>
      <c r="AN166" s="38"/>
      <c r="AO166" s="38"/>
      <c r="AP166" s="38"/>
      <c r="AQ166" s="38"/>
      <c r="AR166" s="38"/>
      <c r="AS166" s="38"/>
      <c r="AT166" s="38"/>
      <c r="AU166" s="38"/>
      <c r="AV166" s="38"/>
      <c r="AW166" s="38"/>
      <c r="AX166" s="38"/>
      <c r="AY166" s="38"/>
      <c r="AZ166" s="38"/>
      <c r="BA166" s="38"/>
      <c r="BB166" s="38"/>
      <c r="BC166" s="38"/>
      <c r="BD166" s="38"/>
      <c r="BE166" s="38"/>
      <c r="BF166" s="38"/>
      <c r="BG166" s="34"/>
      <c r="DE166" s="55"/>
      <c r="DF166" s="55"/>
      <c r="DG166" s="55"/>
      <c r="DH166" s="55"/>
      <c r="DJ166" s="237"/>
      <c r="DS166" s="46"/>
    </row>
    <row r="167" spans="6:123" ht="15" customHeight="1">
      <c r="F167" s="38"/>
      <c r="G167" s="38"/>
      <c r="H167" s="38"/>
      <c r="I167" s="38"/>
      <c r="J167" s="38"/>
      <c r="K167" s="38"/>
      <c r="L167" s="38"/>
      <c r="M167" s="38"/>
      <c r="N167" s="38"/>
      <c r="O167" s="38"/>
      <c r="P167" s="38"/>
      <c r="Q167" s="38"/>
      <c r="R167" s="38"/>
      <c r="S167" s="38"/>
      <c r="T167" s="38"/>
      <c r="U167" s="38"/>
      <c r="V167" s="38"/>
      <c r="W167" s="38"/>
      <c r="X167" s="38"/>
      <c r="Y167" s="38"/>
      <c r="Z167" s="38"/>
      <c r="AA167" s="38"/>
      <c r="AB167" s="38"/>
      <c r="AC167" s="38"/>
      <c r="AD167" s="38"/>
      <c r="AE167" s="38"/>
      <c r="AF167" s="38"/>
      <c r="AG167" s="38"/>
      <c r="AH167" s="38"/>
      <c r="AI167" s="38"/>
      <c r="AJ167" s="38"/>
      <c r="AK167" s="38"/>
      <c r="AL167" s="38"/>
      <c r="AM167" s="38"/>
      <c r="AN167" s="38"/>
      <c r="AO167" s="38"/>
      <c r="AP167" s="38"/>
      <c r="AQ167" s="38"/>
      <c r="AR167" s="38"/>
      <c r="AS167" s="38"/>
      <c r="AT167" s="38"/>
      <c r="AU167" s="38"/>
      <c r="AV167" s="38"/>
      <c r="AW167" s="38"/>
      <c r="AX167" s="38"/>
      <c r="AY167" s="38"/>
      <c r="AZ167" s="38"/>
      <c r="BA167" s="38"/>
      <c r="BB167" s="38"/>
      <c r="BC167" s="38"/>
      <c r="BD167" s="38"/>
      <c r="BE167" s="38"/>
      <c r="BF167" s="38"/>
      <c r="BG167" s="34"/>
      <c r="BK167" s="77"/>
      <c r="DE167" s="55"/>
      <c r="DF167" s="55"/>
      <c r="DG167" s="55"/>
      <c r="DH167" s="55"/>
      <c r="DJ167" s="237"/>
      <c r="DS167" s="46"/>
    </row>
    <row r="168" spans="6:123" ht="15" customHeight="1">
      <c r="F168" s="38"/>
      <c r="G168" s="38"/>
      <c r="H168" s="38"/>
      <c r="I168" s="38"/>
      <c r="J168" s="38"/>
      <c r="K168" s="38"/>
      <c r="L168" s="38"/>
      <c r="M168" s="38"/>
      <c r="N168" s="38"/>
      <c r="O168" s="38"/>
      <c r="P168" s="38"/>
      <c r="Q168" s="38"/>
      <c r="R168" s="38"/>
      <c r="S168" s="38"/>
      <c r="T168" s="38"/>
      <c r="U168" s="38"/>
      <c r="V168" s="38"/>
      <c r="W168" s="38"/>
      <c r="X168" s="38"/>
      <c r="Y168" s="38"/>
      <c r="Z168" s="38"/>
      <c r="AA168" s="38"/>
      <c r="AB168" s="38"/>
      <c r="AC168" s="38"/>
      <c r="AD168" s="38"/>
      <c r="AE168" s="38"/>
      <c r="AF168" s="38"/>
      <c r="AG168" s="38"/>
      <c r="AH168" s="38"/>
      <c r="AI168" s="38"/>
      <c r="AJ168" s="38"/>
      <c r="AK168" s="38"/>
      <c r="AL168" s="38"/>
      <c r="AM168" s="38"/>
      <c r="AN168" s="38"/>
      <c r="AO168" s="38"/>
      <c r="AP168" s="38"/>
      <c r="AQ168" s="38"/>
      <c r="AR168" s="38"/>
      <c r="AS168" s="38"/>
      <c r="AT168" s="38"/>
      <c r="AU168" s="38"/>
      <c r="AV168" s="38"/>
      <c r="AW168" s="38"/>
      <c r="AX168" s="38"/>
      <c r="AY168" s="38"/>
      <c r="AZ168" s="38"/>
      <c r="BA168" s="38"/>
      <c r="BB168" s="38"/>
      <c r="BC168" s="38"/>
      <c r="BD168" s="38"/>
      <c r="BE168" s="38"/>
      <c r="BF168" s="38"/>
      <c r="BG168" s="34"/>
      <c r="DE168" s="55"/>
      <c r="DF168" s="55"/>
      <c r="DG168" s="55"/>
      <c r="DH168" s="55"/>
      <c r="DJ168" s="237"/>
      <c r="DS168" s="46"/>
    </row>
    <row r="169" spans="6:123" ht="15" customHeight="1">
      <c r="F169" s="38"/>
      <c r="G169" s="38"/>
      <c r="H169" s="38"/>
      <c r="I169" s="38"/>
      <c r="J169" s="38"/>
      <c r="K169" s="38"/>
      <c r="L169" s="38"/>
      <c r="M169" s="38"/>
      <c r="N169" s="38"/>
      <c r="O169" s="38"/>
      <c r="P169" s="38"/>
      <c r="Q169" s="38"/>
      <c r="R169" s="38"/>
      <c r="S169" s="38"/>
      <c r="T169" s="38"/>
      <c r="U169" s="38"/>
      <c r="V169" s="38"/>
      <c r="W169" s="38"/>
      <c r="X169" s="38"/>
      <c r="Y169" s="38"/>
      <c r="Z169" s="38"/>
      <c r="AA169" s="38"/>
      <c r="AB169" s="38"/>
      <c r="AC169" s="38"/>
      <c r="AD169" s="38"/>
      <c r="AE169" s="38"/>
      <c r="AF169" s="38"/>
      <c r="AG169" s="38"/>
      <c r="AH169" s="38"/>
      <c r="AI169" s="38"/>
      <c r="AJ169" s="38"/>
      <c r="AK169" s="38"/>
      <c r="AL169" s="38"/>
      <c r="AM169" s="38"/>
      <c r="AN169" s="38"/>
      <c r="AO169" s="38"/>
      <c r="AP169" s="38"/>
      <c r="AQ169" s="38"/>
      <c r="AR169" s="38"/>
      <c r="AS169" s="38"/>
      <c r="AT169" s="38"/>
      <c r="AU169" s="38"/>
      <c r="AV169" s="38"/>
      <c r="AW169" s="38"/>
      <c r="AX169" s="38"/>
      <c r="AY169" s="38"/>
      <c r="AZ169" s="38"/>
      <c r="BA169" s="38"/>
      <c r="BB169" s="38"/>
      <c r="BC169" s="38"/>
      <c r="BD169" s="38"/>
      <c r="BE169" s="38"/>
      <c r="BF169" s="38"/>
      <c r="BG169" s="34"/>
      <c r="DE169" s="55"/>
      <c r="DF169" s="55"/>
      <c r="DG169" s="55"/>
      <c r="DH169" s="55"/>
      <c r="DJ169" s="237"/>
      <c r="DS169" s="46"/>
    </row>
    <row r="170" spans="6:123" ht="15" customHeight="1">
      <c r="F170" s="38"/>
      <c r="G170" s="38"/>
      <c r="H170" s="38"/>
      <c r="I170" s="38"/>
      <c r="J170" s="38"/>
      <c r="K170" s="38"/>
      <c r="L170" s="38"/>
      <c r="M170" s="38"/>
      <c r="N170" s="38"/>
      <c r="O170" s="38"/>
      <c r="P170" s="38"/>
      <c r="Q170" s="38"/>
      <c r="R170" s="38"/>
      <c r="S170" s="38"/>
      <c r="T170" s="38"/>
      <c r="U170" s="38"/>
      <c r="V170" s="38"/>
      <c r="W170" s="38"/>
      <c r="X170" s="38"/>
      <c r="Y170" s="38"/>
      <c r="Z170" s="38"/>
      <c r="AA170" s="38"/>
      <c r="AB170" s="38"/>
      <c r="AC170" s="38"/>
      <c r="AD170" s="38"/>
      <c r="AE170" s="38"/>
      <c r="AF170" s="38"/>
      <c r="AG170" s="38"/>
      <c r="AH170" s="38"/>
      <c r="AI170" s="38"/>
      <c r="AJ170" s="38"/>
      <c r="AK170" s="38"/>
      <c r="AL170" s="38"/>
      <c r="AM170" s="38"/>
      <c r="AN170" s="38"/>
      <c r="AO170" s="38"/>
      <c r="AP170" s="38"/>
      <c r="AQ170" s="38"/>
      <c r="AR170" s="38"/>
      <c r="AS170" s="38"/>
      <c r="AT170" s="38"/>
      <c r="AU170" s="38"/>
      <c r="AV170" s="38"/>
      <c r="AW170" s="38"/>
      <c r="AX170" s="38"/>
      <c r="AY170" s="38"/>
      <c r="AZ170" s="38"/>
      <c r="BA170" s="38"/>
      <c r="BB170" s="38"/>
      <c r="BC170" s="38"/>
      <c r="BD170" s="38"/>
      <c r="BE170" s="38"/>
      <c r="BF170" s="38"/>
      <c r="BG170" s="34"/>
      <c r="DE170" s="55"/>
      <c r="DF170" s="55"/>
      <c r="DG170" s="55"/>
      <c r="DH170" s="55"/>
      <c r="DJ170" s="237"/>
      <c r="DS170" s="46"/>
    </row>
    <row r="171" spans="6:123" ht="15" customHeight="1">
      <c r="F171" s="38"/>
      <c r="G171" s="38"/>
      <c r="H171" s="38"/>
      <c r="I171" s="38"/>
      <c r="J171" s="38"/>
      <c r="K171" s="38"/>
      <c r="L171" s="38"/>
      <c r="M171" s="38"/>
      <c r="N171" s="38"/>
      <c r="O171" s="38"/>
      <c r="P171" s="38"/>
      <c r="Q171" s="38"/>
      <c r="R171" s="38"/>
      <c r="S171" s="38"/>
      <c r="T171" s="38"/>
      <c r="U171" s="38"/>
      <c r="V171" s="38"/>
      <c r="W171" s="38"/>
      <c r="X171" s="38"/>
      <c r="Y171" s="38"/>
      <c r="Z171" s="38"/>
      <c r="AA171" s="38"/>
      <c r="AB171" s="38"/>
      <c r="AC171" s="38"/>
      <c r="AD171" s="38"/>
      <c r="AE171" s="38"/>
      <c r="AF171" s="38"/>
      <c r="AG171" s="38"/>
      <c r="AH171" s="38"/>
      <c r="AI171" s="38"/>
      <c r="AJ171" s="38"/>
      <c r="AK171" s="38"/>
      <c r="AL171" s="38"/>
      <c r="AM171" s="38"/>
      <c r="AN171" s="38"/>
      <c r="AO171" s="38"/>
      <c r="AP171" s="38"/>
      <c r="AQ171" s="38"/>
      <c r="AR171" s="38"/>
      <c r="AS171" s="38"/>
      <c r="AT171" s="38"/>
      <c r="AU171" s="38"/>
      <c r="AV171" s="38"/>
      <c r="AW171" s="38"/>
      <c r="AX171" s="38"/>
      <c r="AY171" s="38"/>
      <c r="AZ171" s="38"/>
      <c r="BA171" s="38"/>
      <c r="BB171" s="38"/>
      <c r="BC171" s="38"/>
      <c r="BD171" s="38"/>
      <c r="BE171" s="38"/>
      <c r="BF171" s="38"/>
      <c r="BG171" s="34"/>
      <c r="BK171" s="77"/>
      <c r="DE171" s="55"/>
      <c r="DF171" s="55"/>
      <c r="DG171" s="55"/>
      <c r="DH171" s="55"/>
      <c r="DJ171" s="237"/>
      <c r="DS171" s="46"/>
    </row>
    <row r="172" spans="6:123" ht="15" customHeight="1">
      <c r="F172" s="38"/>
      <c r="G172" s="38"/>
      <c r="H172" s="38"/>
      <c r="I172" s="38"/>
      <c r="J172" s="38"/>
      <c r="K172" s="38"/>
      <c r="L172" s="38"/>
      <c r="M172" s="38"/>
      <c r="N172" s="38"/>
      <c r="O172" s="38"/>
      <c r="P172" s="38"/>
      <c r="Q172" s="38"/>
      <c r="R172" s="38"/>
      <c r="S172" s="38"/>
      <c r="T172" s="38"/>
      <c r="U172" s="38"/>
      <c r="V172" s="38"/>
      <c r="W172" s="38"/>
      <c r="X172" s="38"/>
      <c r="Y172" s="38"/>
      <c r="Z172" s="38"/>
      <c r="AA172" s="38"/>
      <c r="AB172" s="38"/>
      <c r="AC172" s="38"/>
      <c r="AD172" s="38"/>
      <c r="AE172" s="38"/>
      <c r="AF172" s="38"/>
      <c r="AG172" s="38"/>
      <c r="AH172" s="38"/>
      <c r="AI172" s="38"/>
      <c r="AJ172" s="38"/>
      <c r="AK172" s="38"/>
      <c r="AL172" s="38"/>
      <c r="AM172" s="38"/>
      <c r="AN172" s="38"/>
      <c r="AO172" s="38"/>
      <c r="AP172" s="38"/>
      <c r="AQ172" s="38"/>
      <c r="AR172" s="38"/>
      <c r="AS172" s="38"/>
      <c r="AT172" s="38"/>
      <c r="AU172" s="38"/>
      <c r="AV172" s="38"/>
      <c r="AW172" s="38"/>
      <c r="AX172" s="38"/>
      <c r="AY172" s="38"/>
      <c r="AZ172" s="38"/>
      <c r="BA172" s="38"/>
      <c r="BB172" s="38"/>
      <c r="BC172" s="38"/>
      <c r="BD172" s="38"/>
      <c r="BE172" s="38"/>
      <c r="BF172" s="38"/>
      <c r="BG172" s="34"/>
      <c r="DE172" s="55"/>
      <c r="DF172" s="55"/>
      <c r="DG172" s="55"/>
      <c r="DH172" s="55"/>
      <c r="DJ172" s="237"/>
      <c r="DS172" s="46"/>
    </row>
    <row r="173" spans="6:123" ht="15" customHeight="1">
      <c r="F173" s="38"/>
      <c r="G173" s="38"/>
      <c r="H173" s="38"/>
      <c r="I173" s="38"/>
      <c r="J173" s="38"/>
      <c r="K173" s="38"/>
      <c r="L173" s="38"/>
      <c r="M173" s="38"/>
      <c r="N173" s="38"/>
      <c r="O173" s="38"/>
      <c r="P173" s="38"/>
      <c r="Q173" s="38"/>
      <c r="R173" s="38"/>
      <c r="S173" s="38"/>
      <c r="T173" s="38"/>
      <c r="U173" s="38"/>
      <c r="V173" s="38"/>
      <c r="W173" s="38"/>
      <c r="X173" s="38"/>
      <c r="Y173" s="38"/>
      <c r="Z173" s="38"/>
      <c r="AA173" s="38"/>
      <c r="AB173" s="38"/>
      <c r="AC173" s="38"/>
      <c r="AD173" s="38"/>
      <c r="AE173" s="38"/>
      <c r="AF173" s="38"/>
      <c r="AG173" s="38"/>
      <c r="AH173" s="38"/>
      <c r="AI173" s="38"/>
      <c r="AJ173" s="38"/>
      <c r="AK173" s="38"/>
      <c r="AL173" s="38"/>
      <c r="AM173" s="38"/>
      <c r="AN173" s="38"/>
      <c r="AO173" s="38"/>
      <c r="AP173" s="38"/>
      <c r="AQ173" s="38"/>
      <c r="AR173" s="38"/>
      <c r="AS173" s="38"/>
      <c r="AT173" s="38"/>
      <c r="AU173" s="38"/>
      <c r="AV173" s="38"/>
      <c r="AW173" s="38"/>
      <c r="AX173" s="38"/>
      <c r="AY173" s="38"/>
      <c r="AZ173" s="38"/>
      <c r="BA173" s="38"/>
      <c r="BB173" s="38"/>
      <c r="BC173" s="38"/>
      <c r="BD173" s="38"/>
      <c r="BE173" s="38"/>
      <c r="BF173" s="38"/>
      <c r="BG173" s="34"/>
      <c r="DE173" s="55"/>
      <c r="DF173" s="55"/>
      <c r="DG173" s="55"/>
      <c r="DH173" s="55"/>
      <c r="DJ173" s="237"/>
      <c r="DS173" s="46"/>
    </row>
    <row r="174" spans="6:123" ht="15" customHeight="1">
      <c r="F174" s="38"/>
      <c r="G174" s="38"/>
      <c r="H174" s="38"/>
      <c r="I174" s="38"/>
      <c r="J174" s="38"/>
      <c r="K174" s="38"/>
      <c r="L174" s="38"/>
      <c r="M174" s="38"/>
      <c r="N174" s="38"/>
      <c r="O174" s="38"/>
      <c r="P174" s="38"/>
      <c r="Q174" s="38"/>
      <c r="R174" s="38"/>
      <c r="S174" s="38"/>
      <c r="T174" s="38"/>
      <c r="U174" s="38"/>
      <c r="V174" s="38"/>
      <c r="W174" s="38"/>
      <c r="X174" s="38"/>
      <c r="Y174" s="38"/>
      <c r="Z174" s="38"/>
      <c r="AA174" s="38"/>
      <c r="AB174" s="38"/>
      <c r="AC174" s="38"/>
      <c r="AD174" s="38"/>
      <c r="AE174" s="38"/>
      <c r="AF174" s="38"/>
      <c r="AG174" s="38"/>
      <c r="AH174" s="38"/>
      <c r="AI174" s="38"/>
      <c r="AJ174" s="38"/>
      <c r="AK174" s="38"/>
      <c r="AL174" s="38"/>
      <c r="AM174" s="38"/>
      <c r="AN174" s="38"/>
      <c r="AO174" s="38"/>
      <c r="AP174" s="38"/>
      <c r="AQ174" s="38"/>
      <c r="AR174" s="38"/>
      <c r="AS174" s="38"/>
      <c r="AT174" s="38"/>
      <c r="AU174" s="38"/>
      <c r="AV174" s="38"/>
      <c r="AW174" s="38"/>
      <c r="AX174" s="38"/>
      <c r="AY174" s="38"/>
      <c r="AZ174" s="38"/>
      <c r="BA174" s="38"/>
      <c r="BB174" s="38"/>
      <c r="BC174" s="38"/>
      <c r="BD174" s="38"/>
      <c r="BE174" s="38"/>
      <c r="BF174" s="38"/>
      <c r="BG174" s="34"/>
      <c r="DE174" s="55"/>
      <c r="DF174" s="55"/>
      <c r="DG174" s="55"/>
      <c r="DH174" s="55"/>
      <c r="DJ174" s="237"/>
      <c r="DS174" s="46"/>
    </row>
    <row r="175" spans="6:123" ht="15" customHeight="1">
      <c r="F175" s="38"/>
      <c r="G175" s="38"/>
      <c r="H175" s="38"/>
      <c r="I175" s="38"/>
      <c r="J175" s="38"/>
      <c r="K175" s="38"/>
      <c r="L175" s="38"/>
      <c r="M175" s="38"/>
      <c r="N175" s="38"/>
      <c r="O175" s="38"/>
      <c r="P175" s="38"/>
      <c r="Q175" s="38"/>
      <c r="R175" s="38"/>
      <c r="S175" s="38"/>
      <c r="T175" s="38"/>
      <c r="U175" s="38"/>
      <c r="V175" s="38"/>
      <c r="W175" s="38"/>
      <c r="X175" s="38"/>
      <c r="Y175" s="38"/>
      <c r="Z175" s="38"/>
      <c r="AA175" s="38"/>
      <c r="AB175" s="38"/>
      <c r="AC175" s="38"/>
      <c r="AD175" s="38"/>
      <c r="AE175" s="38"/>
      <c r="AF175" s="38"/>
      <c r="AG175" s="38"/>
      <c r="AH175" s="38"/>
      <c r="AI175" s="38"/>
      <c r="AJ175" s="38"/>
      <c r="AK175" s="38"/>
      <c r="AL175" s="38"/>
      <c r="AM175" s="38"/>
      <c r="AN175" s="38"/>
      <c r="AO175" s="38"/>
      <c r="AP175" s="38"/>
      <c r="AQ175" s="38"/>
      <c r="AR175" s="38"/>
      <c r="AS175" s="38"/>
      <c r="AT175" s="38"/>
      <c r="AU175" s="38"/>
      <c r="AV175" s="38"/>
      <c r="AW175" s="38"/>
      <c r="AX175" s="38"/>
      <c r="AY175" s="38"/>
      <c r="AZ175" s="38"/>
      <c r="BA175" s="38"/>
      <c r="BB175" s="38"/>
      <c r="BC175" s="38"/>
      <c r="BD175" s="38"/>
      <c r="BE175" s="38"/>
      <c r="BF175" s="38"/>
      <c r="BG175" s="34"/>
      <c r="DE175" s="55"/>
      <c r="DF175" s="55"/>
      <c r="DG175" s="55"/>
      <c r="DH175" s="55"/>
      <c r="DJ175" s="237"/>
      <c r="DS175" s="46"/>
    </row>
    <row r="176" spans="6:123" ht="15" customHeight="1">
      <c r="F176" s="38"/>
      <c r="G176" s="38"/>
      <c r="H176" s="38"/>
      <c r="I176" s="38"/>
      <c r="J176" s="38"/>
      <c r="K176" s="38"/>
      <c r="L176" s="38"/>
      <c r="M176" s="38"/>
      <c r="N176" s="38"/>
      <c r="O176" s="38"/>
      <c r="P176" s="38"/>
      <c r="Q176" s="38"/>
      <c r="R176" s="38"/>
      <c r="S176" s="38"/>
      <c r="T176" s="38"/>
      <c r="U176" s="38"/>
      <c r="V176" s="38"/>
      <c r="W176" s="38"/>
      <c r="X176" s="38"/>
      <c r="Y176" s="38"/>
      <c r="Z176" s="38"/>
      <c r="AA176" s="38"/>
      <c r="AB176" s="38"/>
      <c r="AC176" s="38"/>
      <c r="AD176" s="38"/>
      <c r="AE176" s="38"/>
      <c r="AF176" s="38"/>
      <c r="AG176" s="38"/>
      <c r="AH176" s="38"/>
      <c r="AI176" s="38"/>
      <c r="AJ176" s="38"/>
      <c r="AK176" s="38"/>
      <c r="AL176" s="38"/>
      <c r="AM176" s="38"/>
      <c r="AN176" s="38"/>
      <c r="AO176" s="38"/>
      <c r="AP176" s="38"/>
      <c r="AQ176" s="38"/>
      <c r="AR176" s="38"/>
      <c r="AS176" s="38"/>
      <c r="AT176" s="38"/>
      <c r="AU176" s="38"/>
      <c r="AV176" s="38"/>
      <c r="AW176" s="38"/>
      <c r="AX176" s="38"/>
      <c r="AY176" s="38"/>
      <c r="AZ176" s="38"/>
      <c r="BA176" s="38"/>
      <c r="BB176" s="38"/>
      <c r="BC176" s="38"/>
      <c r="BD176" s="38"/>
      <c r="BE176" s="38"/>
      <c r="BF176" s="38"/>
      <c r="BG176" s="34"/>
      <c r="DE176" s="55"/>
      <c r="DF176" s="55"/>
      <c r="DG176" s="55"/>
      <c r="DH176" s="55"/>
      <c r="DJ176" s="237"/>
      <c r="DS176" s="46"/>
    </row>
    <row r="177" spans="6:123" ht="15" customHeight="1">
      <c r="F177" s="38"/>
      <c r="G177" s="38"/>
      <c r="H177" s="38"/>
      <c r="I177" s="38"/>
      <c r="J177" s="38"/>
      <c r="K177" s="38"/>
      <c r="L177" s="38"/>
      <c r="M177" s="38"/>
      <c r="N177" s="38"/>
      <c r="O177" s="38"/>
      <c r="P177" s="38"/>
      <c r="Q177" s="38"/>
      <c r="R177" s="38"/>
      <c r="S177" s="38"/>
      <c r="T177" s="38"/>
      <c r="U177" s="38"/>
      <c r="V177" s="38"/>
      <c r="W177" s="38"/>
      <c r="X177" s="38"/>
      <c r="Y177" s="38"/>
      <c r="Z177" s="38"/>
      <c r="AA177" s="38"/>
      <c r="AB177" s="38"/>
      <c r="AC177" s="38"/>
      <c r="AD177" s="38"/>
      <c r="AE177" s="38"/>
      <c r="AF177" s="38"/>
      <c r="AG177" s="38"/>
      <c r="AH177" s="38"/>
      <c r="AI177" s="38"/>
      <c r="AJ177" s="38"/>
      <c r="AK177" s="38"/>
      <c r="AL177" s="38"/>
      <c r="AM177" s="38"/>
      <c r="AN177" s="38"/>
      <c r="AO177" s="38"/>
      <c r="AP177" s="38"/>
      <c r="AQ177" s="38"/>
      <c r="AR177" s="38"/>
      <c r="AS177" s="38"/>
      <c r="AT177" s="38"/>
      <c r="AU177" s="38"/>
      <c r="AV177" s="38"/>
      <c r="AW177" s="38"/>
      <c r="AX177" s="38"/>
      <c r="AY177" s="38"/>
      <c r="AZ177" s="38"/>
      <c r="BA177" s="38"/>
      <c r="BB177" s="38"/>
      <c r="BC177" s="38"/>
      <c r="BD177" s="38"/>
      <c r="BE177" s="38"/>
      <c r="BF177" s="38"/>
      <c r="BG177" s="34"/>
      <c r="DE177" s="55"/>
      <c r="DF177" s="55"/>
      <c r="DG177" s="55"/>
      <c r="DH177" s="55"/>
      <c r="DJ177" s="237"/>
      <c r="DS177" s="46"/>
    </row>
    <row r="178" spans="6:123" ht="15" customHeight="1">
      <c r="F178" s="38"/>
      <c r="G178" s="38"/>
      <c r="H178" s="38"/>
      <c r="I178" s="38"/>
      <c r="J178" s="38"/>
      <c r="K178" s="38"/>
      <c r="L178" s="38"/>
      <c r="M178" s="38"/>
      <c r="N178" s="38"/>
      <c r="O178" s="38"/>
      <c r="P178" s="38"/>
      <c r="Q178" s="38"/>
      <c r="R178" s="38"/>
      <c r="S178" s="38"/>
      <c r="T178" s="38"/>
      <c r="U178" s="38"/>
      <c r="V178" s="38"/>
      <c r="W178" s="38"/>
      <c r="X178" s="38"/>
      <c r="Y178" s="38"/>
      <c r="Z178" s="38"/>
      <c r="AA178" s="38"/>
      <c r="AB178" s="38"/>
      <c r="AC178" s="38"/>
      <c r="AD178" s="38"/>
      <c r="AE178" s="38"/>
      <c r="AF178" s="38"/>
      <c r="AG178" s="38"/>
      <c r="AH178" s="38"/>
      <c r="AI178" s="38"/>
      <c r="AJ178" s="38"/>
      <c r="AK178" s="38"/>
      <c r="AL178" s="38"/>
      <c r="AM178" s="38"/>
      <c r="AN178" s="38"/>
      <c r="AO178" s="38"/>
      <c r="AP178" s="38"/>
      <c r="AQ178" s="38"/>
      <c r="AR178" s="38"/>
      <c r="AS178" s="38"/>
      <c r="AT178" s="38"/>
      <c r="AU178" s="38"/>
      <c r="AV178" s="38"/>
      <c r="AW178" s="38"/>
      <c r="AX178" s="38"/>
      <c r="AY178" s="38"/>
      <c r="AZ178" s="38"/>
      <c r="BA178" s="38"/>
      <c r="BB178" s="38"/>
      <c r="BC178" s="38"/>
      <c r="BD178" s="38"/>
      <c r="BE178" s="38"/>
      <c r="BF178" s="38"/>
      <c r="BG178" s="34"/>
      <c r="DE178" s="55"/>
      <c r="DF178" s="55"/>
      <c r="DG178" s="55"/>
      <c r="DH178" s="55"/>
      <c r="DJ178" s="237"/>
      <c r="DS178" s="46"/>
    </row>
    <row r="179" spans="6:123" ht="15" customHeight="1">
      <c r="F179" s="38"/>
      <c r="G179" s="38"/>
      <c r="H179" s="38"/>
      <c r="I179" s="38"/>
      <c r="J179" s="38"/>
      <c r="K179" s="38"/>
      <c r="L179" s="38"/>
      <c r="M179" s="38"/>
      <c r="N179" s="38"/>
      <c r="O179" s="38"/>
      <c r="P179" s="38"/>
      <c r="Q179" s="38"/>
      <c r="R179" s="38"/>
      <c r="S179" s="38"/>
      <c r="T179" s="38"/>
      <c r="U179" s="38"/>
      <c r="V179" s="38"/>
      <c r="W179" s="38"/>
      <c r="X179" s="38"/>
      <c r="Y179" s="38"/>
      <c r="Z179" s="38"/>
      <c r="AA179" s="38"/>
      <c r="AB179" s="38"/>
      <c r="AC179" s="38"/>
      <c r="AD179" s="38"/>
      <c r="AE179" s="38"/>
      <c r="AF179" s="38"/>
      <c r="AG179" s="38"/>
      <c r="AH179" s="38"/>
      <c r="AI179" s="38"/>
      <c r="AJ179" s="38"/>
      <c r="AK179" s="38"/>
      <c r="AL179" s="38"/>
      <c r="AM179" s="38"/>
      <c r="AN179" s="38"/>
      <c r="AO179" s="38"/>
      <c r="AP179" s="38"/>
      <c r="AQ179" s="38"/>
      <c r="AR179" s="38"/>
      <c r="AS179" s="38"/>
      <c r="AT179" s="38"/>
      <c r="AU179" s="38"/>
      <c r="AV179" s="38"/>
      <c r="AW179" s="38"/>
      <c r="AX179" s="38"/>
      <c r="AY179" s="38"/>
      <c r="AZ179" s="38"/>
      <c r="BA179" s="38"/>
      <c r="BB179" s="38"/>
      <c r="BC179" s="38"/>
      <c r="BD179" s="38"/>
      <c r="BE179" s="38"/>
      <c r="BF179" s="38"/>
      <c r="BG179" s="34"/>
      <c r="DE179" s="55"/>
      <c r="DF179" s="55"/>
      <c r="DG179" s="55"/>
      <c r="DH179" s="55"/>
      <c r="DJ179" s="237"/>
      <c r="DS179" s="46"/>
    </row>
    <row r="180" spans="6:123" ht="15" customHeight="1">
      <c r="F180" s="38"/>
      <c r="G180" s="38"/>
      <c r="H180" s="38"/>
      <c r="I180" s="38"/>
      <c r="J180" s="38"/>
      <c r="K180" s="38"/>
      <c r="L180" s="38"/>
      <c r="M180" s="38"/>
      <c r="N180" s="38"/>
      <c r="O180" s="38"/>
      <c r="P180" s="38"/>
      <c r="Q180" s="38"/>
      <c r="R180" s="38"/>
      <c r="S180" s="38"/>
      <c r="T180" s="38"/>
      <c r="U180" s="38"/>
      <c r="V180" s="38"/>
      <c r="W180" s="38"/>
      <c r="X180" s="38"/>
      <c r="Y180" s="38"/>
      <c r="Z180" s="38"/>
      <c r="AA180" s="38"/>
      <c r="AB180" s="38"/>
      <c r="AC180" s="38"/>
      <c r="AD180" s="38"/>
      <c r="AE180" s="38"/>
      <c r="AF180" s="38"/>
      <c r="AG180" s="38"/>
      <c r="AH180" s="38"/>
      <c r="AI180" s="38"/>
      <c r="AJ180" s="38"/>
      <c r="AK180" s="38"/>
      <c r="AL180" s="38"/>
      <c r="AM180" s="38"/>
      <c r="AN180" s="38"/>
      <c r="AO180" s="38"/>
      <c r="AP180" s="38"/>
      <c r="AQ180" s="38"/>
      <c r="AR180" s="38"/>
      <c r="AS180" s="38"/>
      <c r="AT180" s="38"/>
      <c r="AU180" s="38"/>
      <c r="AV180" s="38"/>
      <c r="AW180" s="38"/>
      <c r="AX180" s="38"/>
      <c r="AY180" s="38"/>
      <c r="AZ180" s="38"/>
      <c r="BA180" s="38"/>
      <c r="BB180" s="38"/>
      <c r="BC180" s="38"/>
      <c r="BD180" s="38"/>
      <c r="BE180" s="38"/>
      <c r="BF180" s="38"/>
      <c r="BG180" s="34"/>
      <c r="DE180" s="55"/>
      <c r="DF180" s="55"/>
      <c r="DG180" s="55"/>
      <c r="DH180" s="55"/>
      <c r="DJ180" s="237"/>
      <c r="DS180" s="46"/>
    </row>
    <row r="181" spans="6:123" ht="15" customHeight="1">
      <c r="F181" s="38"/>
      <c r="G181" s="38"/>
      <c r="H181" s="38"/>
      <c r="I181" s="38"/>
      <c r="J181" s="38"/>
      <c r="K181" s="38"/>
      <c r="L181" s="38"/>
      <c r="M181" s="38"/>
      <c r="N181" s="38"/>
      <c r="O181" s="38"/>
      <c r="P181" s="38"/>
      <c r="Q181" s="38"/>
      <c r="R181" s="38"/>
      <c r="S181" s="38"/>
      <c r="T181" s="38"/>
      <c r="U181" s="38"/>
      <c r="V181" s="38"/>
      <c r="W181" s="38"/>
      <c r="X181" s="38"/>
      <c r="Y181" s="38"/>
      <c r="Z181" s="38"/>
      <c r="AA181" s="38"/>
      <c r="AB181" s="38"/>
      <c r="AC181" s="38"/>
      <c r="AD181" s="38"/>
      <c r="AE181" s="38"/>
      <c r="AF181" s="38"/>
      <c r="AG181" s="38"/>
      <c r="AH181" s="38"/>
      <c r="AI181" s="38"/>
      <c r="AJ181" s="38"/>
      <c r="AK181" s="38"/>
      <c r="AL181" s="38"/>
      <c r="AM181" s="38"/>
      <c r="AN181" s="38"/>
      <c r="AO181" s="38"/>
      <c r="AP181" s="38"/>
      <c r="AQ181" s="38"/>
      <c r="AR181" s="38"/>
      <c r="AS181" s="38"/>
      <c r="AT181" s="38"/>
      <c r="AU181" s="38"/>
      <c r="AV181" s="38"/>
      <c r="AW181" s="38"/>
      <c r="AX181" s="38"/>
      <c r="AY181" s="38"/>
      <c r="AZ181" s="38"/>
      <c r="BA181" s="38"/>
      <c r="BB181" s="38"/>
      <c r="BC181" s="38"/>
      <c r="BD181" s="38"/>
      <c r="BE181" s="38"/>
      <c r="BF181" s="38"/>
      <c r="BG181" s="34"/>
      <c r="DE181" s="55"/>
      <c r="DF181" s="55"/>
      <c r="DG181" s="55"/>
      <c r="DH181" s="55"/>
      <c r="DJ181" s="237"/>
      <c r="DS181" s="46"/>
    </row>
    <row r="182" spans="6:123" ht="15" customHeight="1">
      <c r="F182" s="38"/>
      <c r="G182" s="38"/>
      <c r="H182" s="38"/>
      <c r="I182" s="38"/>
      <c r="J182" s="38"/>
      <c r="K182" s="38"/>
      <c r="L182" s="38"/>
      <c r="M182" s="38"/>
      <c r="N182" s="38"/>
      <c r="O182" s="38"/>
      <c r="P182" s="38"/>
      <c r="Q182" s="38"/>
      <c r="R182" s="38"/>
      <c r="S182" s="38"/>
      <c r="T182" s="38"/>
      <c r="U182" s="38"/>
      <c r="V182" s="38"/>
      <c r="W182" s="38"/>
      <c r="X182" s="38"/>
      <c r="Y182" s="38"/>
      <c r="Z182" s="38"/>
      <c r="AA182" s="38"/>
      <c r="AB182" s="38"/>
      <c r="AC182" s="38"/>
      <c r="AD182" s="38"/>
      <c r="AE182" s="38"/>
      <c r="AF182" s="38"/>
      <c r="AG182" s="38"/>
      <c r="AH182" s="38"/>
      <c r="AI182" s="38"/>
      <c r="AJ182" s="38"/>
      <c r="AK182" s="38"/>
      <c r="AL182" s="38"/>
      <c r="AM182" s="38"/>
      <c r="AN182" s="38"/>
      <c r="AO182" s="38"/>
      <c r="AP182" s="38"/>
      <c r="AQ182" s="38"/>
      <c r="AR182" s="38"/>
      <c r="AS182" s="38"/>
      <c r="AT182" s="38"/>
      <c r="AU182" s="38"/>
      <c r="AV182" s="38"/>
      <c r="AW182" s="38"/>
      <c r="AX182" s="38"/>
      <c r="AY182" s="38"/>
      <c r="AZ182" s="38"/>
      <c r="BA182" s="38"/>
      <c r="BB182" s="38"/>
      <c r="BC182" s="38"/>
      <c r="BD182" s="38"/>
      <c r="BE182" s="38"/>
      <c r="BF182" s="38"/>
      <c r="BG182" s="34"/>
      <c r="DE182" s="55"/>
      <c r="DF182" s="55"/>
      <c r="DG182" s="55"/>
      <c r="DH182" s="55"/>
      <c r="DJ182" s="237"/>
      <c r="DS182" s="46"/>
    </row>
    <row r="183" spans="6:123" ht="15" customHeight="1">
      <c r="F183" s="38"/>
      <c r="G183" s="38"/>
      <c r="H183" s="38"/>
      <c r="I183" s="38"/>
      <c r="J183" s="38"/>
      <c r="K183" s="38"/>
      <c r="L183" s="38"/>
      <c r="M183" s="38"/>
      <c r="N183" s="38"/>
      <c r="O183" s="38"/>
      <c r="P183" s="38"/>
      <c r="Q183" s="38"/>
      <c r="R183" s="38"/>
      <c r="S183" s="38"/>
      <c r="T183" s="38"/>
      <c r="U183" s="38"/>
      <c r="V183" s="38"/>
      <c r="W183" s="38"/>
      <c r="X183" s="38"/>
      <c r="Y183" s="38"/>
      <c r="Z183" s="38"/>
      <c r="AA183" s="38"/>
      <c r="AB183" s="38"/>
      <c r="AC183" s="38"/>
      <c r="AD183" s="38"/>
      <c r="AE183" s="38"/>
      <c r="AF183" s="38"/>
      <c r="AG183" s="38"/>
      <c r="AH183" s="38"/>
      <c r="AI183" s="38"/>
      <c r="AJ183" s="38"/>
      <c r="AK183" s="38"/>
      <c r="AL183" s="38"/>
      <c r="AM183" s="38"/>
      <c r="AN183" s="38"/>
      <c r="AO183" s="38"/>
      <c r="AP183" s="38"/>
      <c r="AQ183" s="38"/>
      <c r="AR183" s="38"/>
      <c r="AS183" s="38"/>
      <c r="AT183" s="38"/>
      <c r="AU183" s="38"/>
      <c r="AV183" s="38"/>
      <c r="AW183" s="38"/>
      <c r="AX183" s="38"/>
      <c r="AY183" s="38"/>
      <c r="AZ183" s="38"/>
      <c r="BA183" s="38"/>
      <c r="BB183" s="38"/>
      <c r="BC183" s="38"/>
      <c r="BD183" s="38"/>
      <c r="BE183" s="38"/>
      <c r="BF183" s="38"/>
      <c r="BG183" s="34"/>
      <c r="DE183" s="55"/>
      <c r="DF183" s="55"/>
      <c r="DG183" s="55"/>
      <c r="DH183" s="55"/>
      <c r="DJ183" s="237"/>
      <c r="DS183" s="46"/>
    </row>
    <row r="184" spans="6:123" ht="15" customHeight="1">
      <c r="F184" s="38"/>
      <c r="G184" s="38"/>
      <c r="H184" s="38"/>
      <c r="I184" s="38"/>
      <c r="J184" s="38"/>
      <c r="K184" s="38"/>
      <c r="L184" s="38"/>
      <c r="M184" s="38"/>
      <c r="N184" s="38"/>
      <c r="O184" s="38"/>
      <c r="P184" s="38"/>
      <c r="Q184" s="38"/>
      <c r="R184" s="38"/>
      <c r="S184" s="38"/>
      <c r="T184" s="38"/>
      <c r="U184" s="38"/>
      <c r="V184" s="38"/>
      <c r="W184" s="38"/>
      <c r="X184" s="38"/>
      <c r="Y184" s="38"/>
      <c r="Z184" s="38"/>
      <c r="AA184" s="38"/>
      <c r="AB184" s="38"/>
      <c r="AC184" s="38"/>
      <c r="AD184" s="38"/>
      <c r="AE184" s="38"/>
      <c r="AF184" s="38"/>
      <c r="AG184" s="38"/>
      <c r="AH184" s="38"/>
      <c r="AI184" s="38"/>
      <c r="AJ184" s="38"/>
      <c r="AK184" s="38"/>
      <c r="AL184" s="38"/>
      <c r="AM184" s="38"/>
      <c r="AN184" s="38"/>
      <c r="AO184" s="38"/>
      <c r="AP184" s="38"/>
      <c r="AQ184" s="38"/>
      <c r="AR184" s="38"/>
      <c r="AS184" s="38"/>
      <c r="AT184" s="38"/>
      <c r="AU184" s="38"/>
      <c r="AV184" s="38"/>
      <c r="AW184" s="38"/>
      <c r="AX184" s="38"/>
      <c r="AY184" s="38"/>
      <c r="AZ184" s="38"/>
      <c r="BA184" s="38"/>
      <c r="BB184" s="38"/>
      <c r="BC184" s="38"/>
      <c r="BD184" s="38"/>
      <c r="BE184" s="38"/>
      <c r="BF184" s="38"/>
      <c r="BG184" s="34"/>
      <c r="DE184" s="55"/>
      <c r="DF184" s="55"/>
      <c r="DG184" s="55"/>
      <c r="DH184" s="55"/>
      <c r="DJ184" s="237"/>
      <c r="DS184" s="46"/>
    </row>
    <row r="185" spans="6:123" ht="15" customHeight="1">
      <c r="F185" s="38"/>
      <c r="G185" s="38"/>
      <c r="H185" s="38"/>
      <c r="I185" s="38"/>
      <c r="J185" s="38"/>
      <c r="K185" s="38"/>
      <c r="L185" s="38"/>
      <c r="M185" s="38"/>
      <c r="N185" s="38"/>
      <c r="O185" s="38"/>
      <c r="P185" s="38"/>
      <c r="Q185" s="38"/>
      <c r="R185" s="38"/>
      <c r="S185" s="38"/>
      <c r="T185" s="38"/>
      <c r="U185" s="38"/>
      <c r="V185" s="38"/>
      <c r="W185" s="38"/>
      <c r="X185" s="38"/>
      <c r="Y185" s="38"/>
      <c r="Z185" s="38"/>
      <c r="AA185" s="38"/>
      <c r="AB185" s="38"/>
      <c r="AC185" s="38"/>
      <c r="AD185" s="38"/>
      <c r="AE185" s="38"/>
      <c r="AF185" s="38"/>
      <c r="AG185" s="38"/>
      <c r="AH185" s="38"/>
      <c r="AI185" s="38"/>
      <c r="AJ185" s="38"/>
      <c r="AK185" s="38"/>
      <c r="AL185" s="38"/>
      <c r="AM185" s="38"/>
      <c r="AN185" s="38"/>
      <c r="AO185" s="38"/>
      <c r="AP185" s="38"/>
      <c r="AQ185" s="38"/>
      <c r="AR185" s="38"/>
      <c r="AS185" s="38"/>
      <c r="AT185" s="38"/>
      <c r="AU185" s="38"/>
      <c r="AV185" s="38"/>
      <c r="AW185" s="38"/>
      <c r="AX185" s="38"/>
      <c r="AY185" s="38"/>
      <c r="AZ185" s="38"/>
      <c r="BA185" s="38"/>
      <c r="BB185" s="38"/>
      <c r="BC185" s="38"/>
      <c r="BD185" s="38"/>
      <c r="BE185" s="38"/>
      <c r="BF185" s="38"/>
      <c r="BG185" s="34"/>
      <c r="DE185" s="55"/>
      <c r="DF185" s="55"/>
      <c r="DG185" s="55"/>
      <c r="DH185" s="55"/>
      <c r="DJ185" s="237"/>
      <c r="DS185" s="46"/>
    </row>
    <row r="186" spans="6:123" ht="15" customHeight="1">
      <c r="F186" s="38"/>
      <c r="G186" s="38"/>
      <c r="H186" s="38"/>
      <c r="I186" s="38"/>
      <c r="J186" s="38"/>
      <c r="K186" s="38"/>
      <c r="L186" s="38"/>
      <c r="M186" s="38"/>
      <c r="N186" s="38"/>
      <c r="O186" s="38"/>
      <c r="P186" s="38"/>
      <c r="Q186" s="38"/>
      <c r="R186" s="38"/>
      <c r="S186" s="38"/>
      <c r="T186" s="38"/>
      <c r="U186" s="38"/>
      <c r="V186" s="38"/>
      <c r="W186" s="38"/>
      <c r="X186" s="38"/>
      <c r="Y186" s="38"/>
      <c r="Z186" s="38"/>
      <c r="AA186" s="38"/>
      <c r="AB186" s="38"/>
      <c r="AC186" s="38"/>
      <c r="AD186" s="38"/>
      <c r="AE186" s="38"/>
      <c r="AF186" s="38"/>
      <c r="AG186" s="38"/>
      <c r="AH186" s="38"/>
      <c r="AI186" s="38"/>
      <c r="AJ186" s="38"/>
      <c r="AK186" s="38"/>
      <c r="AL186" s="38"/>
      <c r="AM186" s="38"/>
      <c r="AN186" s="38"/>
      <c r="AO186" s="38"/>
      <c r="AP186" s="38"/>
      <c r="AQ186" s="38"/>
      <c r="AR186" s="38"/>
      <c r="AS186" s="38"/>
      <c r="AT186" s="38"/>
      <c r="AU186" s="38"/>
      <c r="AV186" s="38"/>
      <c r="AW186" s="38"/>
      <c r="AX186" s="38"/>
      <c r="AY186" s="38"/>
      <c r="AZ186" s="38"/>
      <c r="BA186" s="38"/>
      <c r="BB186" s="38"/>
      <c r="BC186" s="38"/>
      <c r="BD186" s="38"/>
      <c r="BE186" s="38"/>
      <c r="BF186" s="38"/>
      <c r="BG186" s="34"/>
      <c r="DE186" s="55"/>
      <c r="DF186" s="55"/>
      <c r="DG186" s="55"/>
      <c r="DH186" s="55"/>
      <c r="DJ186" s="237"/>
      <c r="DS186" s="46"/>
    </row>
    <row r="187" spans="6:123" ht="15" customHeight="1">
      <c r="F187" s="38"/>
      <c r="G187" s="38"/>
      <c r="H187" s="38"/>
      <c r="I187" s="38"/>
      <c r="J187" s="38"/>
      <c r="K187" s="38"/>
      <c r="L187" s="38"/>
      <c r="M187" s="38"/>
      <c r="N187" s="38"/>
      <c r="O187" s="38"/>
      <c r="P187" s="38"/>
      <c r="Q187" s="38"/>
      <c r="R187" s="38"/>
      <c r="S187" s="38"/>
      <c r="T187" s="38"/>
      <c r="U187" s="38"/>
      <c r="V187" s="38"/>
      <c r="W187" s="38"/>
      <c r="X187" s="38"/>
      <c r="Y187" s="38"/>
      <c r="Z187" s="38"/>
      <c r="AA187" s="38"/>
      <c r="AB187" s="38"/>
      <c r="AC187" s="38"/>
      <c r="AD187" s="38"/>
      <c r="AE187" s="38"/>
      <c r="AF187" s="38"/>
      <c r="AG187" s="38"/>
      <c r="AH187" s="38"/>
      <c r="AI187" s="38"/>
      <c r="AJ187" s="38"/>
      <c r="AK187" s="38"/>
      <c r="AL187" s="38"/>
      <c r="AM187" s="38"/>
      <c r="AN187" s="38"/>
      <c r="AO187" s="38"/>
      <c r="AP187" s="38"/>
      <c r="AQ187" s="38"/>
      <c r="AR187" s="38"/>
      <c r="AS187" s="38"/>
      <c r="AT187" s="38"/>
      <c r="AU187" s="38"/>
      <c r="AV187" s="38"/>
      <c r="AW187" s="38"/>
      <c r="AX187" s="38"/>
      <c r="AY187" s="38"/>
      <c r="AZ187" s="38"/>
      <c r="BA187" s="38"/>
      <c r="BB187" s="38"/>
      <c r="BC187" s="38"/>
      <c r="BD187" s="38"/>
      <c r="BE187" s="38"/>
      <c r="BF187" s="38"/>
      <c r="BG187" s="34"/>
      <c r="DE187" s="55"/>
      <c r="DF187" s="55"/>
      <c r="DG187" s="55"/>
      <c r="DH187" s="55"/>
      <c r="DJ187" s="237"/>
      <c r="DS187" s="46"/>
    </row>
    <row r="188" spans="6:123" ht="15" customHeight="1">
      <c r="F188" s="38"/>
      <c r="G188" s="38"/>
      <c r="H188" s="38"/>
      <c r="I188" s="38"/>
      <c r="J188" s="38"/>
      <c r="K188" s="38"/>
      <c r="L188" s="38"/>
      <c r="M188" s="38"/>
      <c r="N188" s="38"/>
      <c r="O188" s="38"/>
      <c r="P188" s="38"/>
      <c r="Q188" s="38"/>
      <c r="R188" s="38"/>
      <c r="S188" s="38"/>
      <c r="T188" s="38"/>
      <c r="U188" s="38"/>
      <c r="V188" s="38"/>
      <c r="W188" s="38"/>
      <c r="X188" s="38"/>
      <c r="Y188" s="38"/>
      <c r="Z188" s="38"/>
      <c r="AA188" s="38"/>
      <c r="AB188" s="38"/>
      <c r="AC188" s="38"/>
      <c r="AD188" s="38"/>
      <c r="AE188" s="38"/>
      <c r="AF188" s="38"/>
      <c r="AG188" s="38"/>
      <c r="AH188" s="38"/>
      <c r="AI188" s="38"/>
      <c r="AJ188" s="38"/>
      <c r="AK188" s="38"/>
      <c r="AL188" s="38"/>
      <c r="AM188" s="38"/>
      <c r="AN188" s="38"/>
      <c r="AO188" s="38"/>
      <c r="AP188" s="38"/>
      <c r="AQ188" s="38"/>
      <c r="AR188" s="38"/>
      <c r="AS188" s="38"/>
      <c r="AT188" s="38"/>
      <c r="AU188" s="38"/>
      <c r="AV188" s="38"/>
      <c r="AW188" s="38"/>
      <c r="AX188" s="38"/>
      <c r="AY188" s="38"/>
      <c r="AZ188" s="38"/>
      <c r="BA188" s="38"/>
      <c r="BB188" s="38"/>
      <c r="BC188" s="38"/>
      <c r="BD188" s="38"/>
      <c r="BE188" s="38"/>
      <c r="BF188" s="38"/>
      <c r="BG188" s="34"/>
      <c r="DE188" s="55"/>
      <c r="DF188" s="55"/>
      <c r="DG188" s="55"/>
      <c r="DH188" s="55"/>
      <c r="DJ188" s="237"/>
      <c r="DS188" s="46"/>
    </row>
    <row r="189" spans="6:123" ht="15" customHeight="1">
      <c r="F189" s="38"/>
      <c r="G189" s="38"/>
      <c r="H189" s="38"/>
      <c r="I189" s="38"/>
      <c r="J189" s="38"/>
      <c r="K189" s="38"/>
      <c r="L189" s="38"/>
      <c r="M189" s="38"/>
      <c r="N189" s="38"/>
      <c r="O189" s="38"/>
      <c r="P189" s="38"/>
      <c r="Q189" s="38"/>
      <c r="R189" s="38"/>
      <c r="S189" s="38"/>
      <c r="T189" s="38"/>
      <c r="U189" s="38"/>
      <c r="V189" s="38"/>
      <c r="W189" s="38"/>
      <c r="X189" s="38"/>
      <c r="Y189" s="38"/>
      <c r="Z189" s="38"/>
      <c r="AA189" s="38"/>
      <c r="AB189" s="38"/>
      <c r="AC189" s="38"/>
      <c r="AD189" s="38"/>
      <c r="AE189" s="38"/>
      <c r="AF189" s="38"/>
      <c r="AG189" s="38"/>
      <c r="AH189" s="38"/>
      <c r="AI189" s="38"/>
      <c r="AJ189" s="38"/>
      <c r="AK189" s="38"/>
      <c r="AL189" s="38"/>
      <c r="AM189" s="38"/>
      <c r="AN189" s="38"/>
      <c r="AO189" s="38"/>
      <c r="AP189" s="38"/>
      <c r="AQ189" s="38"/>
      <c r="AR189" s="38"/>
      <c r="AS189" s="38"/>
      <c r="AT189" s="38"/>
      <c r="AU189" s="38"/>
      <c r="AV189" s="38"/>
      <c r="AW189" s="38"/>
      <c r="AX189" s="38"/>
      <c r="AY189" s="38"/>
      <c r="AZ189" s="38"/>
      <c r="BA189" s="38"/>
      <c r="BB189" s="38"/>
      <c r="BC189" s="38"/>
      <c r="BD189" s="38"/>
      <c r="BE189" s="38"/>
      <c r="BF189" s="38"/>
      <c r="BG189" s="34"/>
      <c r="DE189" s="55"/>
      <c r="DF189" s="55"/>
      <c r="DG189" s="55"/>
      <c r="DH189" s="55"/>
      <c r="DJ189" s="237"/>
      <c r="DS189" s="46"/>
    </row>
    <row r="190" spans="6:123" ht="15" customHeight="1">
      <c r="F190" s="38"/>
      <c r="G190" s="38"/>
      <c r="H190" s="38"/>
      <c r="I190" s="38"/>
      <c r="J190" s="38"/>
      <c r="K190" s="38"/>
      <c r="L190" s="38"/>
      <c r="M190" s="38"/>
      <c r="N190" s="38"/>
      <c r="O190" s="38"/>
      <c r="P190" s="38"/>
      <c r="Q190" s="38"/>
      <c r="R190" s="38"/>
      <c r="S190" s="38"/>
      <c r="T190" s="38"/>
      <c r="U190" s="38"/>
      <c r="V190" s="38"/>
      <c r="W190" s="38"/>
      <c r="X190" s="38"/>
      <c r="Y190" s="38"/>
      <c r="Z190" s="38"/>
      <c r="AA190" s="38"/>
      <c r="AB190" s="38"/>
      <c r="AC190" s="38"/>
      <c r="AD190" s="38"/>
      <c r="AE190" s="38"/>
      <c r="AF190" s="38"/>
      <c r="AG190" s="38"/>
      <c r="AH190" s="38"/>
      <c r="AI190" s="38"/>
      <c r="AJ190" s="38"/>
      <c r="AK190" s="38"/>
      <c r="AL190" s="38"/>
      <c r="AM190" s="38"/>
      <c r="AN190" s="38"/>
      <c r="AO190" s="38"/>
      <c r="AP190" s="38"/>
      <c r="AQ190" s="38"/>
      <c r="AR190" s="38"/>
      <c r="AS190" s="38"/>
      <c r="AT190" s="38"/>
      <c r="AU190" s="38"/>
      <c r="AV190" s="38"/>
      <c r="AW190" s="38"/>
      <c r="AX190" s="38"/>
      <c r="AY190" s="38"/>
      <c r="AZ190" s="38"/>
      <c r="BA190" s="38"/>
      <c r="BB190" s="38"/>
      <c r="BC190" s="38"/>
      <c r="BD190" s="38"/>
      <c r="BE190" s="38"/>
      <c r="BF190" s="38"/>
      <c r="BG190" s="34"/>
      <c r="DE190" s="55"/>
      <c r="DF190" s="55"/>
      <c r="DG190" s="55"/>
      <c r="DH190" s="55"/>
      <c r="DJ190" s="237"/>
      <c r="DS190" s="46"/>
    </row>
    <row r="191" spans="6:123" ht="15" customHeight="1">
      <c r="F191" s="38"/>
      <c r="G191" s="38"/>
      <c r="H191" s="38"/>
      <c r="I191" s="38"/>
      <c r="J191" s="38"/>
      <c r="K191" s="38"/>
      <c r="L191" s="38"/>
      <c r="M191" s="38"/>
      <c r="N191" s="38"/>
      <c r="O191" s="38"/>
      <c r="P191" s="38"/>
      <c r="Q191" s="38"/>
      <c r="R191" s="38"/>
      <c r="S191" s="38"/>
      <c r="T191" s="38"/>
      <c r="U191" s="38"/>
      <c r="V191" s="38"/>
      <c r="W191" s="38"/>
      <c r="X191" s="38"/>
      <c r="Y191" s="38"/>
      <c r="Z191" s="38"/>
      <c r="AA191" s="38"/>
      <c r="AB191" s="38"/>
      <c r="AC191" s="38"/>
      <c r="AD191" s="38"/>
      <c r="AE191" s="38"/>
      <c r="AF191" s="38"/>
      <c r="AG191" s="38"/>
      <c r="AH191" s="38"/>
      <c r="AI191" s="38"/>
      <c r="AJ191" s="38"/>
      <c r="AK191" s="38"/>
      <c r="AL191" s="38"/>
      <c r="AM191" s="38"/>
      <c r="AN191" s="38"/>
      <c r="AO191" s="38"/>
      <c r="AP191" s="38"/>
      <c r="AQ191" s="38"/>
      <c r="AR191" s="38"/>
      <c r="AS191" s="38"/>
      <c r="AT191" s="38"/>
      <c r="AU191" s="38"/>
      <c r="AV191" s="38"/>
      <c r="AW191" s="38"/>
      <c r="AX191" s="38"/>
      <c r="AY191" s="38"/>
      <c r="AZ191" s="38"/>
      <c r="BA191" s="38"/>
      <c r="BB191" s="38"/>
      <c r="BC191" s="38"/>
      <c r="BD191" s="38"/>
      <c r="BE191" s="38"/>
      <c r="BF191" s="38"/>
      <c r="BG191" s="34"/>
      <c r="DE191" s="55"/>
      <c r="DF191" s="55"/>
      <c r="DG191" s="55"/>
      <c r="DH191" s="55"/>
      <c r="DJ191" s="237"/>
      <c r="DS191" s="46"/>
    </row>
    <row r="192" spans="6:123" ht="15" customHeight="1">
      <c r="F192" s="38"/>
      <c r="G192" s="38"/>
      <c r="H192" s="38"/>
      <c r="I192" s="38"/>
      <c r="J192" s="38"/>
      <c r="K192" s="38"/>
      <c r="L192" s="38"/>
      <c r="M192" s="38"/>
      <c r="N192" s="38"/>
      <c r="O192" s="38"/>
      <c r="P192" s="38"/>
      <c r="Q192" s="38"/>
      <c r="R192" s="38"/>
      <c r="S192" s="38"/>
      <c r="T192" s="38"/>
      <c r="U192" s="38"/>
      <c r="V192" s="38"/>
      <c r="W192" s="38"/>
      <c r="X192" s="38"/>
      <c r="Y192" s="38"/>
      <c r="Z192" s="38"/>
      <c r="AA192" s="38"/>
      <c r="AB192" s="38"/>
      <c r="AC192" s="38"/>
      <c r="AD192" s="38"/>
      <c r="AE192" s="38"/>
      <c r="AF192" s="38"/>
      <c r="AG192" s="38"/>
      <c r="AH192" s="38"/>
      <c r="AI192" s="38"/>
      <c r="AJ192" s="38"/>
      <c r="AK192" s="38"/>
      <c r="AL192" s="38"/>
      <c r="AM192" s="38"/>
      <c r="AN192" s="38"/>
      <c r="AO192" s="38"/>
      <c r="AP192" s="38"/>
      <c r="AQ192" s="38"/>
      <c r="AR192" s="38"/>
      <c r="AS192" s="38"/>
      <c r="AT192" s="38"/>
      <c r="AU192" s="38"/>
      <c r="AV192" s="38"/>
      <c r="AW192" s="38"/>
      <c r="AX192" s="38"/>
      <c r="AY192" s="38"/>
      <c r="AZ192" s="38"/>
      <c r="BA192" s="38"/>
      <c r="BB192" s="38"/>
      <c r="BC192" s="38"/>
      <c r="BD192" s="38"/>
      <c r="BE192" s="38"/>
      <c r="BF192" s="38"/>
      <c r="BG192" s="34"/>
      <c r="DE192" s="55"/>
      <c r="DF192" s="55"/>
      <c r="DG192" s="55"/>
      <c r="DH192" s="55"/>
      <c r="DJ192" s="237"/>
      <c r="DS192" s="46"/>
    </row>
    <row r="193" spans="2:123" ht="15" customHeight="1">
      <c r="F193" s="38"/>
      <c r="G193" s="38"/>
      <c r="H193" s="38"/>
      <c r="I193" s="38"/>
      <c r="J193" s="38"/>
      <c r="K193" s="38"/>
      <c r="L193" s="38"/>
      <c r="M193" s="38"/>
      <c r="N193" s="38"/>
      <c r="O193" s="38"/>
      <c r="P193" s="38"/>
      <c r="Q193" s="38"/>
      <c r="R193" s="38"/>
      <c r="S193" s="38"/>
      <c r="T193" s="38"/>
      <c r="U193" s="38"/>
      <c r="V193" s="38"/>
      <c r="W193" s="38"/>
      <c r="X193" s="38"/>
      <c r="Y193" s="38"/>
      <c r="Z193" s="38"/>
      <c r="AA193" s="38"/>
      <c r="AB193" s="38"/>
      <c r="AC193" s="38"/>
      <c r="AD193" s="38"/>
      <c r="AE193" s="38"/>
      <c r="AF193" s="38"/>
      <c r="AG193" s="38"/>
      <c r="AH193" s="38"/>
      <c r="AI193" s="38"/>
      <c r="AJ193" s="38"/>
      <c r="AK193" s="38"/>
      <c r="AL193" s="38"/>
      <c r="AM193" s="38"/>
      <c r="AN193" s="38"/>
      <c r="AO193" s="38"/>
      <c r="AP193" s="38"/>
      <c r="AQ193" s="38"/>
      <c r="AR193" s="38"/>
      <c r="AS193" s="38"/>
      <c r="AT193" s="38"/>
      <c r="AU193" s="38"/>
      <c r="AV193" s="38"/>
      <c r="AW193" s="38"/>
      <c r="AX193" s="38"/>
      <c r="AY193" s="38"/>
      <c r="AZ193" s="38"/>
      <c r="BA193" s="38"/>
      <c r="BB193" s="38"/>
      <c r="BC193" s="38"/>
      <c r="BD193" s="38"/>
      <c r="BE193" s="38"/>
      <c r="BF193" s="38"/>
      <c r="BG193" s="34"/>
      <c r="DE193" s="55"/>
      <c r="DF193" s="55"/>
      <c r="DG193" s="55"/>
      <c r="DH193" s="55"/>
      <c r="DJ193" s="237"/>
      <c r="DS193" s="46"/>
    </row>
    <row r="194" spans="2:123" ht="15" customHeight="1">
      <c r="F194" s="38"/>
      <c r="G194" s="38"/>
      <c r="H194" s="38"/>
      <c r="I194" s="38"/>
      <c r="J194" s="38"/>
      <c r="K194" s="38"/>
      <c r="L194" s="38"/>
      <c r="M194" s="38"/>
      <c r="N194" s="38"/>
      <c r="O194" s="38"/>
      <c r="P194" s="38"/>
      <c r="Q194" s="38"/>
      <c r="R194" s="38"/>
      <c r="S194" s="38"/>
      <c r="T194" s="38"/>
      <c r="U194" s="38"/>
      <c r="V194" s="38"/>
      <c r="W194" s="38"/>
      <c r="X194" s="38"/>
      <c r="Y194" s="38"/>
      <c r="Z194" s="38"/>
      <c r="AA194" s="38"/>
      <c r="AB194" s="38"/>
      <c r="AC194" s="38"/>
      <c r="AD194" s="38"/>
      <c r="AE194" s="38"/>
      <c r="AF194" s="38"/>
      <c r="AG194" s="38"/>
      <c r="AH194" s="38"/>
      <c r="AI194" s="38"/>
      <c r="AJ194" s="38"/>
      <c r="AK194" s="38"/>
      <c r="AL194" s="38"/>
      <c r="AM194" s="38"/>
      <c r="AN194" s="38"/>
      <c r="AO194" s="38"/>
      <c r="AP194" s="38"/>
      <c r="AQ194" s="38"/>
      <c r="AR194" s="38"/>
      <c r="AS194" s="38"/>
      <c r="AT194" s="38"/>
      <c r="AU194" s="38"/>
      <c r="AV194" s="38"/>
      <c r="AW194" s="38"/>
      <c r="AX194" s="38"/>
      <c r="AY194" s="38"/>
      <c r="AZ194" s="38"/>
      <c r="BA194" s="38"/>
      <c r="BB194" s="38"/>
      <c r="BC194" s="38"/>
      <c r="BD194" s="38"/>
      <c r="BE194" s="38"/>
      <c r="BF194" s="38"/>
      <c r="BG194" s="34"/>
      <c r="DE194" s="55"/>
      <c r="DF194" s="55"/>
      <c r="DG194" s="55"/>
      <c r="DH194" s="55"/>
      <c r="DJ194" s="237"/>
      <c r="DS194" s="46"/>
    </row>
    <row r="195" spans="2:123" ht="15" customHeight="1">
      <c r="F195" s="38"/>
      <c r="G195" s="38"/>
      <c r="H195" s="38"/>
      <c r="I195" s="38"/>
      <c r="J195" s="38"/>
      <c r="K195" s="38"/>
      <c r="L195" s="38"/>
      <c r="M195" s="38"/>
      <c r="N195" s="38"/>
      <c r="O195" s="38"/>
      <c r="P195" s="38"/>
      <c r="Q195" s="38"/>
      <c r="R195" s="38"/>
      <c r="S195" s="38"/>
      <c r="T195" s="38"/>
      <c r="U195" s="38"/>
      <c r="V195" s="38"/>
      <c r="W195" s="38"/>
      <c r="X195" s="38"/>
      <c r="Y195" s="38"/>
      <c r="Z195" s="38"/>
      <c r="AA195" s="38"/>
      <c r="AB195" s="38"/>
      <c r="AC195" s="38"/>
      <c r="AD195" s="38"/>
      <c r="AE195" s="38"/>
      <c r="AF195" s="38"/>
      <c r="AG195" s="38"/>
      <c r="AH195" s="38"/>
      <c r="AI195" s="38"/>
      <c r="AJ195" s="38"/>
      <c r="AK195" s="38"/>
      <c r="AL195" s="38"/>
      <c r="AM195" s="38"/>
      <c r="AN195" s="38"/>
      <c r="AO195" s="38"/>
      <c r="AP195" s="38"/>
      <c r="AQ195" s="38"/>
      <c r="AR195" s="38"/>
      <c r="AS195" s="38"/>
      <c r="AT195" s="38"/>
      <c r="AU195" s="38"/>
      <c r="AV195" s="38"/>
      <c r="AW195" s="38"/>
      <c r="AX195" s="38"/>
      <c r="AY195" s="38"/>
      <c r="AZ195" s="38"/>
      <c r="BA195" s="38"/>
      <c r="BB195" s="38"/>
      <c r="BC195" s="38"/>
      <c r="BD195" s="38"/>
      <c r="BE195" s="38"/>
      <c r="BF195" s="38"/>
      <c r="BG195" s="34"/>
      <c r="DE195" s="55"/>
      <c r="DF195" s="55"/>
      <c r="DG195" s="55"/>
      <c r="DH195" s="55"/>
      <c r="DJ195" s="237"/>
      <c r="DS195" s="46"/>
    </row>
    <row r="196" spans="2:123" ht="15" customHeight="1">
      <c r="F196" s="38"/>
      <c r="G196" s="38"/>
      <c r="H196" s="38"/>
      <c r="I196" s="38"/>
      <c r="J196" s="38"/>
      <c r="K196" s="38"/>
      <c r="L196" s="38"/>
      <c r="M196" s="38"/>
      <c r="N196" s="38"/>
      <c r="O196" s="38"/>
      <c r="P196" s="38"/>
      <c r="Q196" s="38"/>
      <c r="R196" s="38"/>
      <c r="S196" s="38"/>
      <c r="T196" s="38"/>
      <c r="U196" s="38"/>
      <c r="V196" s="38"/>
      <c r="W196" s="38"/>
      <c r="X196" s="38"/>
      <c r="Y196" s="38"/>
      <c r="Z196" s="38"/>
      <c r="AA196" s="38"/>
      <c r="AB196" s="38"/>
      <c r="AC196" s="38"/>
      <c r="AD196" s="38"/>
      <c r="AE196" s="38"/>
      <c r="AF196" s="38"/>
      <c r="AG196" s="38"/>
      <c r="AH196" s="38"/>
      <c r="AI196" s="38"/>
      <c r="AJ196" s="38"/>
      <c r="AK196" s="38"/>
      <c r="AL196" s="38"/>
      <c r="AM196" s="38"/>
      <c r="AN196" s="38"/>
      <c r="AO196" s="38"/>
      <c r="AP196" s="38"/>
      <c r="AQ196" s="38"/>
      <c r="AR196" s="38"/>
      <c r="AS196" s="38"/>
      <c r="AT196" s="38"/>
      <c r="AU196" s="38"/>
      <c r="AV196" s="38"/>
      <c r="AW196" s="38"/>
      <c r="AX196" s="38"/>
      <c r="AY196" s="38"/>
      <c r="AZ196" s="38"/>
      <c r="BA196" s="38"/>
      <c r="BB196" s="38"/>
      <c r="BC196" s="38"/>
      <c r="BD196" s="38"/>
      <c r="BE196" s="38"/>
      <c r="BF196" s="38"/>
      <c r="BG196" s="34"/>
      <c r="DE196" s="55"/>
      <c r="DF196" s="55"/>
      <c r="DG196" s="55"/>
      <c r="DH196" s="55"/>
      <c r="DJ196" s="237"/>
      <c r="DS196" s="46"/>
    </row>
    <row r="197" spans="2:123" ht="15.75" customHeight="1">
      <c r="F197" s="38"/>
      <c r="G197" s="38"/>
      <c r="H197" s="38"/>
      <c r="I197" s="38"/>
      <c r="J197" s="38"/>
      <c r="K197" s="38"/>
      <c r="L197" s="38"/>
      <c r="M197" s="38"/>
      <c r="N197" s="38"/>
      <c r="O197" s="38"/>
      <c r="P197" s="38"/>
      <c r="Q197" s="38"/>
      <c r="R197" s="38"/>
      <c r="S197" s="38"/>
      <c r="T197" s="38"/>
      <c r="U197" s="38"/>
      <c r="V197" s="38"/>
      <c r="W197" s="38"/>
      <c r="X197" s="38"/>
      <c r="Y197" s="38"/>
      <c r="Z197" s="38"/>
      <c r="AA197" s="38"/>
      <c r="AB197" s="38"/>
      <c r="AC197" s="38"/>
      <c r="AD197" s="38"/>
      <c r="AE197" s="38"/>
      <c r="AF197" s="38"/>
      <c r="AG197" s="38"/>
      <c r="AH197" s="38"/>
      <c r="AI197" s="38"/>
      <c r="AJ197" s="38"/>
      <c r="AK197" s="38"/>
      <c r="AL197" s="38"/>
      <c r="AM197" s="38"/>
      <c r="AN197" s="38"/>
      <c r="AO197" s="38"/>
      <c r="AP197" s="38"/>
      <c r="AQ197" s="38"/>
      <c r="AR197" s="38"/>
      <c r="AS197" s="38"/>
      <c r="AT197" s="38"/>
      <c r="AU197" s="38"/>
      <c r="AV197" s="38"/>
      <c r="AW197" s="38"/>
      <c r="AX197" s="38"/>
      <c r="AY197" s="38"/>
      <c r="AZ197" s="38"/>
      <c r="BA197" s="38"/>
      <c r="BB197" s="38"/>
      <c r="BC197" s="38"/>
      <c r="BD197" s="38"/>
      <c r="BE197" s="38"/>
      <c r="BF197" s="38"/>
      <c r="BG197" s="34"/>
      <c r="DE197" s="55"/>
      <c r="DF197" s="55"/>
      <c r="DG197" s="55"/>
      <c r="DH197" s="55"/>
      <c r="DJ197" s="237"/>
      <c r="DS197" s="46"/>
    </row>
    <row r="198" spans="2:123" ht="15" customHeight="1">
      <c r="F198" s="38"/>
      <c r="G198" s="38"/>
      <c r="H198" s="38"/>
      <c r="I198" s="38"/>
      <c r="J198" s="38"/>
      <c r="K198" s="38"/>
      <c r="L198" s="38"/>
      <c r="M198" s="38"/>
      <c r="N198" s="38"/>
      <c r="O198" s="38"/>
      <c r="P198" s="38"/>
      <c r="Q198" s="38"/>
      <c r="R198" s="38"/>
      <c r="S198" s="38"/>
      <c r="T198" s="38"/>
      <c r="U198" s="38"/>
      <c r="V198" s="38"/>
      <c r="W198" s="38"/>
      <c r="X198" s="38"/>
      <c r="Y198" s="38"/>
      <c r="Z198" s="38"/>
      <c r="AA198" s="38"/>
      <c r="AB198" s="38"/>
      <c r="AC198" s="38"/>
      <c r="AD198" s="38"/>
      <c r="AE198" s="38"/>
      <c r="AF198" s="38"/>
      <c r="AG198" s="38"/>
      <c r="AH198" s="38"/>
      <c r="AI198" s="38"/>
      <c r="AJ198" s="38"/>
      <c r="AK198" s="38"/>
      <c r="AL198" s="38"/>
      <c r="AM198" s="38"/>
      <c r="AN198" s="38"/>
      <c r="AO198" s="38"/>
      <c r="AP198" s="38"/>
      <c r="AQ198" s="38"/>
      <c r="AR198" s="38"/>
      <c r="AS198" s="38"/>
      <c r="AT198" s="38"/>
      <c r="AU198" s="38"/>
      <c r="AV198" s="38"/>
      <c r="AW198" s="38"/>
      <c r="AX198" s="38"/>
      <c r="AY198" s="38"/>
      <c r="AZ198" s="38"/>
      <c r="BA198" s="38"/>
      <c r="BB198" s="38"/>
      <c r="BC198" s="38"/>
      <c r="BD198" s="38"/>
      <c r="BE198" s="38"/>
      <c r="BF198" s="38"/>
      <c r="BG198" s="34"/>
      <c r="DE198" s="55"/>
      <c r="DF198" s="55"/>
      <c r="DG198" s="55"/>
      <c r="DH198" s="55"/>
      <c r="DJ198" s="237"/>
      <c r="DS198" s="46"/>
    </row>
    <row r="199" spans="2:123" ht="15" customHeight="1">
      <c r="F199" s="38"/>
      <c r="G199" s="38"/>
      <c r="H199" s="38"/>
      <c r="I199" s="38"/>
      <c r="J199" s="38"/>
      <c r="K199" s="38"/>
      <c r="L199" s="38"/>
      <c r="M199" s="38"/>
      <c r="N199" s="38"/>
      <c r="O199" s="38"/>
      <c r="P199" s="38"/>
      <c r="Q199" s="38"/>
      <c r="R199" s="38"/>
      <c r="S199" s="38"/>
      <c r="T199" s="38"/>
      <c r="U199" s="38"/>
      <c r="V199" s="38"/>
      <c r="W199" s="38"/>
      <c r="X199" s="38"/>
      <c r="Y199" s="38"/>
      <c r="Z199" s="38"/>
      <c r="AA199" s="38"/>
      <c r="AB199" s="38"/>
      <c r="AC199" s="38"/>
      <c r="AD199" s="38"/>
      <c r="AE199" s="38"/>
      <c r="AF199" s="38"/>
      <c r="AG199" s="38"/>
      <c r="AH199" s="38"/>
      <c r="AI199" s="38"/>
      <c r="AJ199" s="38"/>
      <c r="AK199" s="38"/>
      <c r="AL199" s="38"/>
      <c r="AM199" s="38"/>
      <c r="AN199" s="38"/>
      <c r="AO199" s="38"/>
      <c r="AP199" s="38"/>
      <c r="AQ199" s="38"/>
      <c r="AR199" s="38"/>
      <c r="AS199" s="38"/>
      <c r="AT199" s="38"/>
      <c r="AU199" s="38"/>
      <c r="AV199" s="38"/>
      <c r="AW199" s="38"/>
      <c r="AX199" s="38"/>
      <c r="AY199" s="38"/>
      <c r="AZ199" s="38"/>
      <c r="BA199" s="38"/>
      <c r="BB199" s="38"/>
      <c r="BC199" s="38"/>
      <c r="BD199" s="38"/>
      <c r="BE199" s="38"/>
      <c r="BF199" s="38"/>
      <c r="BG199" s="34"/>
      <c r="DE199" s="55"/>
      <c r="DF199" s="55"/>
      <c r="DG199" s="55"/>
      <c r="DH199" s="55"/>
      <c r="DJ199" s="237"/>
      <c r="DS199" s="46"/>
    </row>
    <row r="200" spans="2:123" ht="15" customHeight="1">
      <c r="F200" s="38"/>
      <c r="G200" s="38"/>
      <c r="H200" s="38"/>
      <c r="I200" s="38"/>
      <c r="J200" s="38"/>
      <c r="K200" s="38"/>
      <c r="L200" s="38"/>
      <c r="M200" s="38"/>
      <c r="N200" s="38"/>
      <c r="O200" s="38"/>
      <c r="P200" s="38"/>
      <c r="Q200" s="38"/>
      <c r="R200" s="38"/>
      <c r="S200" s="38"/>
      <c r="T200" s="38"/>
      <c r="U200" s="38"/>
      <c r="V200" s="38"/>
      <c r="W200" s="38"/>
      <c r="X200" s="38"/>
      <c r="Y200" s="38"/>
      <c r="Z200" s="38"/>
      <c r="AA200" s="38"/>
      <c r="AB200" s="38"/>
      <c r="AC200" s="38"/>
      <c r="AD200" s="38"/>
      <c r="AE200" s="38"/>
      <c r="AF200" s="38"/>
      <c r="AG200" s="38"/>
      <c r="AH200" s="38"/>
      <c r="AI200" s="38"/>
      <c r="AJ200" s="38"/>
      <c r="AK200" s="38"/>
      <c r="AL200" s="38"/>
      <c r="AM200" s="38"/>
      <c r="AN200" s="38"/>
      <c r="AO200" s="38"/>
      <c r="AP200" s="38"/>
      <c r="AQ200" s="38"/>
      <c r="AR200" s="38"/>
      <c r="AS200" s="38"/>
      <c r="AT200" s="38"/>
      <c r="AU200" s="38"/>
      <c r="AV200" s="38"/>
      <c r="AW200" s="38"/>
      <c r="AX200" s="38"/>
      <c r="AY200" s="38"/>
      <c r="AZ200" s="38"/>
      <c r="BA200" s="38"/>
      <c r="BB200" s="38"/>
      <c r="BC200" s="38"/>
      <c r="BD200" s="38"/>
      <c r="BE200" s="38"/>
      <c r="BF200" s="38"/>
      <c r="BG200" s="34"/>
      <c r="DE200" s="55"/>
      <c r="DF200" s="55"/>
      <c r="DG200" s="55"/>
      <c r="DH200" s="55"/>
      <c r="DJ200" s="237"/>
      <c r="DS200" s="46"/>
    </row>
    <row r="201" spans="2:123" ht="15" customHeight="1">
      <c r="F201" s="38"/>
      <c r="G201" s="38"/>
      <c r="H201" s="38"/>
      <c r="I201" s="38"/>
      <c r="J201" s="38"/>
      <c r="K201" s="38"/>
      <c r="L201" s="38"/>
      <c r="M201" s="38"/>
      <c r="N201" s="38"/>
      <c r="O201" s="38"/>
      <c r="P201" s="38"/>
      <c r="Q201" s="38"/>
      <c r="R201" s="38"/>
      <c r="S201" s="38"/>
      <c r="T201" s="38"/>
      <c r="U201" s="38"/>
      <c r="V201" s="38"/>
      <c r="W201" s="38"/>
      <c r="X201" s="38"/>
      <c r="Y201" s="38"/>
      <c r="Z201" s="38"/>
      <c r="AA201" s="38"/>
      <c r="AB201" s="38"/>
      <c r="AC201" s="38"/>
      <c r="AD201" s="38"/>
      <c r="AE201" s="38"/>
      <c r="AF201" s="38"/>
      <c r="AG201" s="38"/>
      <c r="AH201" s="38"/>
      <c r="AI201" s="38"/>
      <c r="AJ201" s="38"/>
      <c r="AK201" s="38"/>
      <c r="AL201" s="38"/>
      <c r="AM201" s="38"/>
      <c r="AN201" s="38"/>
      <c r="AO201" s="38"/>
      <c r="AP201" s="38"/>
      <c r="AQ201" s="38"/>
      <c r="AR201" s="38"/>
      <c r="AS201" s="38"/>
      <c r="AT201" s="38"/>
      <c r="AU201" s="38"/>
      <c r="AV201" s="38"/>
      <c r="AW201" s="38"/>
      <c r="AX201" s="38"/>
      <c r="AY201" s="38"/>
      <c r="AZ201" s="38"/>
      <c r="BA201" s="38"/>
      <c r="BB201" s="38"/>
      <c r="BC201" s="38"/>
      <c r="BD201" s="38"/>
      <c r="BE201" s="38"/>
      <c r="BF201" s="38"/>
      <c r="BG201" s="34"/>
      <c r="DE201" s="55"/>
      <c r="DF201" s="55"/>
      <c r="DG201" s="55"/>
      <c r="DH201" s="55"/>
      <c r="DJ201" s="237"/>
      <c r="DS201" s="46"/>
    </row>
    <row r="202" spans="2:123" ht="15" customHeight="1">
      <c r="F202" s="38"/>
      <c r="G202" s="38"/>
      <c r="H202" s="38"/>
      <c r="I202" s="38"/>
      <c r="J202" s="38"/>
      <c r="K202" s="38"/>
      <c r="L202" s="38"/>
      <c r="M202" s="38"/>
      <c r="N202" s="38"/>
      <c r="O202" s="38"/>
      <c r="P202" s="38"/>
      <c r="Q202" s="38"/>
      <c r="R202" s="38"/>
      <c r="S202" s="38"/>
      <c r="T202" s="38"/>
      <c r="U202" s="38"/>
      <c r="V202" s="38"/>
      <c r="W202" s="38"/>
      <c r="X202" s="38"/>
      <c r="Y202" s="38"/>
      <c r="Z202" s="38"/>
      <c r="AA202" s="38"/>
      <c r="AB202" s="38"/>
      <c r="AC202" s="38"/>
      <c r="AD202" s="38"/>
      <c r="AE202" s="38"/>
      <c r="AF202" s="38"/>
      <c r="AG202" s="38"/>
      <c r="AH202" s="38"/>
      <c r="AI202" s="38"/>
      <c r="AJ202" s="38"/>
      <c r="AK202" s="38"/>
      <c r="AL202" s="38"/>
      <c r="AM202" s="38"/>
      <c r="AN202" s="38"/>
      <c r="AO202" s="38"/>
      <c r="AP202" s="38"/>
      <c r="AQ202" s="38"/>
      <c r="AR202" s="38"/>
      <c r="AS202" s="38"/>
      <c r="AT202" s="38"/>
      <c r="AU202" s="38"/>
      <c r="AV202" s="38"/>
      <c r="AW202" s="38"/>
      <c r="AX202" s="38"/>
      <c r="AY202" s="38"/>
      <c r="AZ202" s="38"/>
      <c r="BA202" s="38"/>
      <c r="BB202" s="38"/>
      <c r="BC202" s="38"/>
      <c r="BD202" s="38"/>
      <c r="BE202" s="38"/>
      <c r="BF202" s="38"/>
      <c r="BG202" s="34"/>
      <c r="DE202" s="55"/>
      <c r="DF202" s="55"/>
      <c r="DG202" s="55"/>
      <c r="DH202" s="55"/>
      <c r="DJ202" s="237"/>
      <c r="DS202" s="46"/>
    </row>
    <row r="203" spans="2:123" ht="15" customHeight="1">
      <c r="F203" s="38"/>
      <c r="G203" s="38"/>
      <c r="H203" s="38"/>
      <c r="I203" s="38"/>
      <c r="J203" s="38"/>
      <c r="K203" s="38"/>
      <c r="L203" s="38"/>
      <c r="M203" s="38"/>
      <c r="N203" s="38"/>
      <c r="O203" s="38"/>
      <c r="P203" s="38"/>
      <c r="Q203" s="38"/>
      <c r="R203" s="38"/>
      <c r="S203" s="38"/>
      <c r="T203" s="38"/>
      <c r="U203" s="38"/>
      <c r="V203" s="38"/>
      <c r="W203" s="38"/>
      <c r="X203" s="38"/>
      <c r="Y203" s="38"/>
      <c r="Z203" s="38"/>
      <c r="AA203" s="38"/>
      <c r="AB203" s="38"/>
      <c r="AC203" s="38"/>
      <c r="AD203" s="38"/>
      <c r="AE203" s="38"/>
      <c r="AF203" s="38"/>
      <c r="AG203" s="38"/>
      <c r="AH203" s="38"/>
      <c r="AI203" s="38"/>
      <c r="AJ203" s="38"/>
      <c r="AK203" s="38"/>
      <c r="AL203" s="38"/>
      <c r="AM203" s="38"/>
      <c r="AN203" s="38"/>
      <c r="AO203" s="38"/>
      <c r="AP203" s="38"/>
      <c r="AQ203" s="38"/>
      <c r="AR203" s="38"/>
      <c r="AS203" s="38"/>
      <c r="AT203" s="38"/>
      <c r="AU203" s="38"/>
      <c r="AV203" s="38"/>
      <c r="AW203" s="38"/>
      <c r="AX203" s="38"/>
      <c r="AY203" s="38"/>
      <c r="AZ203" s="38"/>
      <c r="BA203" s="38"/>
      <c r="BB203" s="38"/>
      <c r="BC203" s="38"/>
      <c r="BD203" s="38"/>
      <c r="BE203" s="38"/>
      <c r="BF203" s="38"/>
      <c r="BG203" s="34"/>
      <c r="DE203" s="55"/>
      <c r="DF203" s="55"/>
      <c r="DG203" s="55"/>
      <c r="DH203" s="55"/>
      <c r="DJ203" s="237"/>
      <c r="DS203" s="46"/>
    </row>
    <row r="204" spans="2:123" ht="15" customHeight="1">
      <c r="F204" s="38"/>
      <c r="G204" s="38"/>
      <c r="H204" s="38"/>
      <c r="I204" s="38"/>
      <c r="J204" s="38"/>
      <c r="K204" s="38"/>
      <c r="L204" s="38"/>
      <c r="M204" s="38"/>
      <c r="N204" s="38"/>
      <c r="O204" s="38"/>
      <c r="P204" s="38"/>
      <c r="Q204" s="38"/>
      <c r="R204" s="38"/>
      <c r="S204" s="38"/>
      <c r="T204" s="38"/>
      <c r="U204" s="38"/>
      <c r="V204" s="38"/>
      <c r="W204" s="38"/>
      <c r="X204" s="38"/>
      <c r="Y204" s="38"/>
      <c r="Z204" s="38"/>
      <c r="AA204" s="38"/>
      <c r="AB204" s="38"/>
      <c r="AC204" s="38"/>
      <c r="AD204" s="38"/>
      <c r="AE204" s="38"/>
      <c r="AF204" s="38"/>
      <c r="AG204" s="38"/>
      <c r="AH204" s="38"/>
      <c r="AI204" s="38"/>
      <c r="AJ204" s="38"/>
      <c r="AK204" s="38"/>
      <c r="AL204" s="38"/>
      <c r="AM204" s="38"/>
      <c r="AN204" s="38"/>
      <c r="AO204" s="38"/>
      <c r="AP204" s="38"/>
      <c r="AQ204" s="38"/>
      <c r="AR204" s="38"/>
      <c r="AS204" s="38"/>
      <c r="AT204" s="38"/>
      <c r="AU204" s="38"/>
      <c r="AV204" s="38"/>
      <c r="AW204" s="38"/>
      <c r="AX204" s="38"/>
      <c r="AY204" s="38"/>
      <c r="AZ204" s="38"/>
      <c r="BA204" s="38"/>
      <c r="BB204" s="38"/>
      <c r="BC204" s="38"/>
      <c r="BD204" s="38"/>
      <c r="BE204" s="38"/>
      <c r="BF204" s="38"/>
      <c r="BG204" s="34"/>
      <c r="DE204" s="55"/>
      <c r="DF204" s="55"/>
      <c r="DG204" s="55"/>
      <c r="DH204" s="55"/>
      <c r="DJ204" s="237"/>
      <c r="DS204" s="46"/>
    </row>
    <row r="205" spans="2:123" ht="15" customHeight="1">
      <c r="F205" s="38"/>
      <c r="G205" s="38"/>
      <c r="H205" s="38"/>
      <c r="I205" s="38"/>
      <c r="J205" s="38"/>
      <c r="K205" s="38"/>
      <c r="L205" s="38"/>
      <c r="M205" s="38"/>
      <c r="N205" s="38"/>
      <c r="O205" s="38"/>
      <c r="P205" s="38"/>
      <c r="Q205" s="38"/>
      <c r="R205" s="38"/>
      <c r="S205" s="38"/>
      <c r="T205" s="38"/>
      <c r="U205" s="38"/>
      <c r="V205" s="38"/>
      <c r="W205" s="38"/>
      <c r="X205" s="38"/>
      <c r="Y205" s="38"/>
      <c r="Z205" s="38"/>
      <c r="AA205" s="38"/>
      <c r="AB205" s="38"/>
      <c r="AC205" s="38"/>
      <c r="AD205" s="38"/>
      <c r="AE205" s="38"/>
      <c r="AF205" s="38"/>
      <c r="AG205" s="38"/>
      <c r="AH205" s="38"/>
      <c r="AI205" s="38"/>
      <c r="AJ205" s="38"/>
      <c r="AK205" s="38"/>
      <c r="AL205" s="38"/>
      <c r="AM205" s="38"/>
      <c r="AN205" s="38"/>
      <c r="AO205" s="38"/>
      <c r="AP205" s="38"/>
      <c r="AQ205" s="38"/>
      <c r="AR205" s="38"/>
      <c r="AS205" s="38"/>
      <c r="AT205" s="38"/>
      <c r="AU205" s="38"/>
      <c r="AV205" s="38"/>
      <c r="AW205" s="38"/>
      <c r="AX205" s="38"/>
      <c r="AY205" s="38"/>
      <c r="AZ205" s="38"/>
      <c r="BA205" s="38"/>
      <c r="BB205" s="38"/>
      <c r="BC205" s="38"/>
      <c r="BD205" s="38"/>
      <c r="BE205" s="38"/>
      <c r="BF205" s="38"/>
      <c r="BG205" s="34"/>
      <c r="DE205" s="55"/>
      <c r="DF205" s="55"/>
      <c r="DG205" s="55"/>
      <c r="DH205" s="55"/>
      <c r="DJ205" s="237"/>
      <c r="DS205" s="46"/>
    </row>
    <row r="206" spans="2:123" ht="15" customHeight="1">
      <c r="F206" s="38"/>
      <c r="G206" s="38"/>
      <c r="H206" s="38"/>
      <c r="I206" s="38"/>
      <c r="J206" s="38"/>
      <c r="K206" s="38"/>
      <c r="L206" s="38"/>
      <c r="M206" s="38"/>
      <c r="N206" s="38"/>
      <c r="O206" s="38"/>
      <c r="P206" s="38"/>
      <c r="Q206" s="38"/>
      <c r="R206" s="38"/>
      <c r="S206" s="38"/>
      <c r="T206" s="38"/>
      <c r="U206" s="38"/>
      <c r="V206" s="38"/>
      <c r="W206" s="38"/>
      <c r="X206" s="38"/>
      <c r="Y206" s="38"/>
      <c r="Z206" s="38"/>
      <c r="AA206" s="38"/>
      <c r="AB206" s="38"/>
      <c r="AC206" s="38"/>
      <c r="AD206" s="38"/>
      <c r="AE206" s="38"/>
      <c r="AF206" s="38"/>
      <c r="AG206" s="38"/>
      <c r="AH206" s="38"/>
      <c r="AI206" s="38"/>
      <c r="AJ206" s="38"/>
      <c r="AK206" s="38"/>
      <c r="AL206" s="38"/>
      <c r="AM206" s="38"/>
      <c r="AN206" s="38"/>
      <c r="AO206" s="38"/>
      <c r="AP206" s="38"/>
      <c r="AQ206" s="38"/>
      <c r="AR206" s="38"/>
      <c r="AS206" s="38"/>
      <c r="AT206" s="38"/>
      <c r="AU206" s="38"/>
      <c r="AV206" s="38"/>
      <c r="AW206" s="38"/>
      <c r="AX206" s="38"/>
      <c r="AY206" s="38"/>
      <c r="AZ206" s="38"/>
      <c r="BA206" s="38"/>
      <c r="BB206" s="38"/>
      <c r="BC206" s="38"/>
      <c r="BD206" s="38"/>
      <c r="BE206" s="38"/>
      <c r="BF206" s="38"/>
      <c r="BG206" s="34"/>
      <c r="DE206" s="55"/>
      <c r="DF206" s="55"/>
      <c r="DG206" s="55"/>
      <c r="DH206" s="55"/>
      <c r="DJ206" s="237"/>
      <c r="DS206" s="46"/>
    </row>
    <row r="207" spans="2:123" ht="15" customHeight="1">
      <c r="B207" s="34"/>
      <c r="F207" s="38"/>
      <c r="G207" s="38"/>
      <c r="H207" s="38"/>
      <c r="I207" s="38"/>
      <c r="J207" s="38"/>
      <c r="K207" s="38"/>
      <c r="L207" s="38"/>
      <c r="M207" s="38"/>
      <c r="N207" s="38"/>
      <c r="O207" s="38"/>
      <c r="P207" s="38"/>
      <c r="Q207" s="38"/>
      <c r="R207" s="38"/>
      <c r="S207" s="38"/>
      <c r="T207" s="38"/>
      <c r="U207" s="38"/>
      <c r="V207" s="38"/>
      <c r="W207" s="38"/>
      <c r="X207" s="38"/>
      <c r="Y207" s="38"/>
      <c r="Z207" s="38"/>
      <c r="AA207" s="38"/>
      <c r="AB207" s="38"/>
      <c r="AC207" s="38"/>
      <c r="AD207" s="38"/>
      <c r="AE207" s="38"/>
      <c r="AF207" s="38"/>
      <c r="AG207" s="38"/>
      <c r="AH207" s="38"/>
      <c r="AI207" s="38"/>
      <c r="AJ207" s="38"/>
      <c r="AK207" s="38"/>
      <c r="AL207" s="38"/>
      <c r="AM207" s="38"/>
      <c r="AN207" s="38"/>
      <c r="AO207" s="38"/>
      <c r="AP207" s="38"/>
      <c r="AQ207" s="38"/>
      <c r="AR207" s="38"/>
      <c r="AS207" s="38"/>
      <c r="AT207" s="38"/>
      <c r="AU207" s="38"/>
      <c r="AV207" s="38"/>
      <c r="AW207" s="38"/>
      <c r="AX207" s="38"/>
      <c r="AY207" s="38"/>
      <c r="AZ207" s="38"/>
      <c r="BA207" s="38"/>
      <c r="BB207" s="38"/>
      <c r="BC207" s="38"/>
      <c r="BD207" s="38"/>
      <c r="BE207" s="38"/>
      <c r="BF207" s="38"/>
      <c r="BG207" s="34"/>
      <c r="DE207" s="55"/>
      <c r="DF207" s="55"/>
      <c r="DG207" s="55"/>
      <c r="DH207" s="55"/>
      <c r="DJ207" s="237"/>
      <c r="DS207" s="46"/>
    </row>
    <row r="208" spans="2:123" ht="15" customHeight="1">
      <c r="B208" s="34"/>
      <c r="F208" s="38"/>
      <c r="G208" s="38"/>
      <c r="H208" s="38"/>
      <c r="I208" s="38"/>
      <c r="J208" s="38"/>
      <c r="K208" s="38"/>
      <c r="L208" s="38"/>
      <c r="M208" s="38"/>
      <c r="N208" s="38"/>
      <c r="O208" s="38"/>
      <c r="P208" s="38"/>
      <c r="Q208" s="38"/>
      <c r="R208" s="38"/>
      <c r="S208" s="38"/>
      <c r="T208" s="38"/>
      <c r="U208" s="38"/>
      <c r="V208" s="38"/>
      <c r="W208" s="38"/>
      <c r="X208" s="38"/>
      <c r="Y208" s="38"/>
      <c r="Z208" s="38"/>
      <c r="AA208" s="38"/>
      <c r="AB208" s="38"/>
      <c r="AC208" s="38"/>
      <c r="AD208" s="38"/>
      <c r="AE208" s="38"/>
      <c r="AF208" s="38"/>
      <c r="AG208" s="38"/>
      <c r="AH208" s="38"/>
      <c r="AI208" s="38"/>
      <c r="AJ208" s="38"/>
      <c r="AK208" s="38"/>
      <c r="AL208" s="38"/>
      <c r="AM208" s="38"/>
      <c r="AN208" s="38"/>
      <c r="AO208" s="38"/>
      <c r="AP208" s="38"/>
      <c r="AQ208" s="38"/>
      <c r="AR208" s="38"/>
      <c r="AS208" s="38"/>
      <c r="AT208" s="38"/>
      <c r="AU208" s="38"/>
      <c r="AV208" s="38"/>
      <c r="AW208" s="38"/>
      <c r="AX208" s="38"/>
      <c r="AY208" s="38"/>
      <c r="AZ208" s="38"/>
      <c r="BA208" s="38"/>
      <c r="BB208" s="38"/>
      <c r="BC208" s="38"/>
      <c r="BD208" s="38"/>
      <c r="BE208" s="38"/>
      <c r="BF208" s="38"/>
      <c r="BG208" s="34"/>
      <c r="DE208" s="55"/>
      <c r="DF208" s="55"/>
      <c r="DG208" s="55"/>
      <c r="DH208" s="55"/>
      <c r="DJ208" s="237"/>
      <c r="DS208" s="46"/>
    </row>
    <row r="209" spans="2:123" ht="15" customHeight="1">
      <c r="B209" s="34"/>
      <c r="F209" s="38"/>
      <c r="G209" s="38"/>
      <c r="H209" s="38"/>
      <c r="I209" s="38"/>
      <c r="J209" s="38"/>
      <c r="K209" s="38"/>
      <c r="L209" s="38"/>
      <c r="M209" s="38"/>
      <c r="N209" s="38"/>
      <c r="O209" s="38"/>
      <c r="P209" s="38"/>
      <c r="Q209" s="38"/>
      <c r="R209" s="38"/>
      <c r="S209" s="38"/>
      <c r="T209" s="38"/>
      <c r="U209" s="38"/>
      <c r="V209" s="38"/>
      <c r="W209" s="38"/>
      <c r="X209" s="38"/>
      <c r="Y209" s="38"/>
      <c r="Z209" s="38"/>
      <c r="AA209" s="38"/>
      <c r="AB209" s="38"/>
      <c r="AC209" s="38"/>
      <c r="AD209" s="38"/>
      <c r="AE209" s="38"/>
      <c r="AF209" s="38"/>
      <c r="AG209" s="38"/>
      <c r="AH209" s="38"/>
      <c r="AI209" s="38"/>
      <c r="AJ209" s="38"/>
      <c r="AK209" s="38"/>
      <c r="AL209" s="38"/>
      <c r="AM209" s="38"/>
      <c r="AN209" s="38"/>
      <c r="AO209" s="38"/>
      <c r="AP209" s="38"/>
      <c r="AQ209" s="38"/>
      <c r="AR209" s="38"/>
      <c r="AS209" s="38"/>
      <c r="AT209" s="38"/>
      <c r="AU209" s="38"/>
      <c r="AV209" s="38"/>
      <c r="AW209" s="38"/>
      <c r="AX209" s="38"/>
      <c r="AY209" s="38"/>
      <c r="AZ209" s="38"/>
      <c r="BA209" s="38"/>
      <c r="BB209" s="38"/>
      <c r="BC209" s="38"/>
      <c r="BD209" s="38"/>
      <c r="BE209" s="38"/>
      <c r="BF209" s="38"/>
      <c r="BG209" s="34"/>
      <c r="DE209" s="55"/>
      <c r="DF209" s="55"/>
      <c r="DG209" s="55"/>
      <c r="DH209" s="55"/>
      <c r="DJ209" s="237"/>
      <c r="DS209" s="46"/>
    </row>
    <row r="210" spans="2:123" ht="15" customHeight="1">
      <c r="B210" s="34"/>
      <c r="F210" s="38"/>
      <c r="G210" s="38"/>
      <c r="H210" s="38"/>
      <c r="I210" s="38"/>
      <c r="J210" s="38"/>
      <c r="K210" s="38"/>
      <c r="L210" s="38"/>
      <c r="M210" s="38"/>
      <c r="N210" s="38"/>
      <c r="O210" s="38"/>
      <c r="P210" s="38"/>
      <c r="Q210" s="38"/>
      <c r="R210" s="38"/>
      <c r="S210" s="38"/>
      <c r="T210" s="38"/>
      <c r="U210" s="38"/>
      <c r="V210" s="38"/>
      <c r="W210" s="38"/>
      <c r="X210" s="38"/>
      <c r="Y210" s="38"/>
      <c r="Z210" s="38"/>
      <c r="AA210" s="38"/>
      <c r="AB210" s="38"/>
      <c r="AC210" s="38"/>
      <c r="AD210" s="38"/>
      <c r="AE210" s="38"/>
      <c r="AF210" s="38"/>
      <c r="AG210" s="38"/>
      <c r="AH210" s="38"/>
      <c r="AI210" s="38"/>
      <c r="AJ210" s="38"/>
      <c r="AK210" s="38"/>
      <c r="AL210" s="38"/>
      <c r="AM210" s="38"/>
      <c r="AN210" s="38"/>
      <c r="AO210" s="38"/>
      <c r="AP210" s="38"/>
      <c r="AQ210" s="38"/>
      <c r="AR210" s="38"/>
      <c r="AS210" s="38"/>
      <c r="AT210" s="38"/>
      <c r="AU210" s="38"/>
      <c r="AV210" s="38"/>
      <c r="AW210" s="38"/>
      <c r="AX210" s="38"/>
      <c r="AY210" s="38"/>
      <c r="AZ210" s="38"/>
      <c r="BA210" s="38"/>
      <c r="BB210" s="38"/>
      <c r="BC210" s="38"/>
      <c r="BD210" s="38"/>
      <c r="BE210" s="38"/>
      <c r="BF210" s="38"/>
      <c r="BG210" s="34"/>
      <c r="DE210" s="55"/>
      <c r="DF210" s="55"/>
      <c r="DG210" s="55"/>
      <c r="DH210" s="55"/>
      <c r="DJ210" s="237"/>
      <c r="DS210" s="46"/>
    </row>
    <row r="211" spans="2:123" ht="15" customHeight="1">
      <c r="B211" s="34"/>
      <c r="F211" s="38"/>
      <c r="G211" s="38"/>
      <c r="H211" s="38"/>
      <c r="I211" s="38"/>
      <c r="J211" s="38"/>
      <c r="K211" s="38"/>
      <c r="L211" s="38"/>
      <c r="M211" s="38"/>
      <c r="N211" s="38"/>
      <c r="O211" s="38"/>
      <c r="P211" s="38"/>
      <c r="Q211" s="38"/>
      <c r="R211" s="38"/>
      <c r="S211" s="38"/>
      <c r="T211" s="38"/>
      <c r="U211" s="38"/>
      <c r="V211" s="38"/>
      <c r="W211" s="38"/>
      <c r="X211" s="38"/>
      <c r="Y211" s="38"/>
      <c r="Z211" s="38"/>
      <c r="AA211" s="38"/>
      <c r="AB211" s="38"/>
      <c r="AC211" s="38"/>
      <c r="AD211" s="38"/>
      <c r="AE211" s="38"/>
      <c r="AF211" s="38"/>
      <c r="AG211" s="38"/>
      <c r="AH211" s="38"/>
      <c r="AI211" s="38"/>
      <c r="AJ211" s="38"/>
      <c r="AK211" s="38"/>
      <c r="AL211" s="38"/>
      <c r="AM211" s="38"/>
      <c r="AN211" s="38"/>
      <c r="AO211" s="38"/>
      <c r="AP211" s="38"/>
      <c r="AQ211" s="38"/>
      <c r="AR211" s="38"/>
      <c r="AS211" s="38"/>
      <c r="AT211" s="38"/>
      <c r="AU211" s="38"/>
      <c r="AV211" s="38"/>
      <c r="AW211" s="38"/>
      <c r="AX211" s="38"/>
      <c r="AY211" s="38"/>
      <c r="AZ211" s="38"/>
      <c r="BA211" s="38"/>
      <c r="BB211" s="38"/>
      <c r="BC211" s="38"/>
      <c r="BD211" s="38"/>
      <c r="BE211" s="38"/>
      <c r="BF211" s="38"/>
      <c r="BG211" s="34"/>
      <c r="DE211" s="55"/>
      <c r="DF211" s="55"/>
      <c r="DG211" s="55"/>
      <c r="DH211" s="55"/>
      <c r="DJ211" s="237"/>
      <c r="DS211" s="46"/>
    </row>
    <row r="212" spans="2:123" ht="15" customHeight="1">
      <c r="B212" s="34"/>
      <c r="F212" s="38"/>
      <c r="G212" s="38"/>
      <c r="H212" s="38"/>
      <c r="I212" s="38"/>
      <c r="J212" s="38"/>
      <c r="K212" s="38"/>
      <c r="L212" s="38"/>
      <c r="M212" s="38"/>
      <c r="N212" s="38"/>
      <c r="O212" s="38"/>
      <c r="P212" s="38"/>
      <c r="Q212" s="38"/>
      <c r="R212" s="38"/>
      <c r="S212" s="38"/>
      <c r="T212" s="38"/>
      <c r="U212" s="38"/>
      <c r="V212" s="38"/>
      <c r="W212" s="38"/>
      <c r="X212" s="38"/>
      <c r="Y212" s="38"/>
      <c r="Z212" s="38"/>
      <c r="AA212" s="38"/>
      <c r="AB212" s="38"/>
      <c r="AC212" s="38"/>
      <c r="AD212" s="38"/>
      <c r="AE212" s="38"/>
      <c r="AF212" s="38"/>
      <c r="AG212" s="38"/>
      <c r="AH212" s="38"/>
      <c r="AI212" s="38"/>
      <c r="AJ212" s="38"/>
      <c r="AK212" s="38"/>
      <c r="AL212" s="38"/>
      <c r="AM212" s="38"/>
      <c r="AN212" s="38"/>
      <c r="AO212" s="38"/>
      <c r="AP212" s="38"/>
      <c r="AQ212" s="38"/>
      <c r="AR212" s="38"/>
      <c r="AS212" s="38"/>
      <c r="AT212" s="38"/>
      <c r="AU212" s="38"/>
      <c r="AV212" s="38"/>
      <c r="AW212" s="38"/>
      <c r="AX212" s="38"/>
      <c r="AY212" s="38"/>
      <c r="AZ212" s="38"/>
      <c r="BA212" s="38"/>
      <c r="BB212" s="38"/>
      <c r="BC212" s="38"/>
      <c r="BD212" s="38"/>
      <c r="BE212" s="38"/>
      <c r="BF212" s="38"/>
      <c r="BG212" s="34"/>
      <c r="DE212" s="55"/>
      <c r="DF212" s="55"/>
      <c r="DG212" s="55"/>
      <c r="DH212" s="55"/>
      <c r="DJ212" s="237"/>
      <c r="DS212" s="46"/>
    </row>
    <row r="213" spans="2:123" ht="15" customHeight="1">
      <c r="B213" s="34"/>
      <c r="F213" s="38"/>
      <c r="G213" s="38"/>
      <c r="H213" s="38"/>
      <c r="I213" s="38"/>
      <c r="J213" s="38"/>
      <c r="K213" s="38"/>
      <c r="L213" s="38"/>
      <c r="M213" s="38"/>
      <c r="N213" s="38"/>
      <c r="O213" s="38"/>
      <c r="P213" s="38"/>
      <c r="Q213" s="38"/>
      <c r="R213" s="38"/>
      <c r="S213" s="38"/>
      <c r="T213" s="38"/>
      <c r="U213" s="38"/>
      <c r="V213" s="38"/>
      <c r="W213" s="38"/>
      <c r="X213" s="38"/>
      <c r="Y213" s="38"/>
      <c r="Z213" s="38"/>
      <c r="AA213" s="38"/>
      <c r="AB213" s="38"/>
      <c r="AC213" s="38"/>
      <c r="AD213" s="38"/>
      <c r="AE213" s="38"/>
      <c r="AF213" s="38"/>
      <c r="AG213" s="38"/>
      <c r="AH213" s="38"/>
      <c r="AI213" s="38"/>
      <c r="AJ213" s="38"/>
      <c r="AK213" s="38"/>
      <c r="AL213" s="38"/>
      <c r="AM213" s="38"/>
      <c r="AN213" s="38"/>
      <c r="AO213" s="38"/>
      <c r="AP213" s="38"/>
      <c r="AQ213" s="38"/>
      <c r="AR213" s="38"/>
      <c r="AS213" s="38"/>
      <c r="AT213" s="38"/>
      <c r="AU213" s="38"/>
      <c r="AV213" s="38"/>
      <c r="AW213" s="38"/>
      <c r="AX213" s="38"/>
      <c r="AY213" s="38"/>
      <c r="AZ213" s="38"/>
      <c r="BA213" s="38"/>
      <c r="BB213" s="38"/>
      <c r="BC213" s="38"/>
      <c r="BD213" s="38"/>
      <c r="BE213" s="38"/>
      <c r="BF213" s="38"/>
      <c r="BG213" s="34"/>
      <c r="DE213" s="55"/>
      <c r="DF213" s="55"/>
      <c r="DG213" s="55"/>
      <c r="DH213" s="55"/>
      <c r="DJ213" s="237"/>
      <c r="DS213" s="46"/>
    </row>
    <row r="214" spans="2:123" ht="15" customHeight="1">
      <c r="B214" s="34"/>
      <c r="F214" s="38"/>
      <c r="G214" s="38"/>
      <c r="H214" s="38"/>
      <c r="I214" s="38"/>
      <c r="J214" s="38"/>
      <c r="K214" s="38"/>
      <c r="L214" s="38"/>
      <c r="M214" s="38"/>
      <c r="N214" s="38"/>
      <c r="O214" s="38"/>
      <c r="P214" s="38"/>
      <c r="Q214" s="38"/>
      <c r="R214" s="38"/>
      <c r="S214" s="38"/>
      <c r="T214" s="38"/>
      <c r="U214" s="38"/>
      <c r="V214" s="38"/>
      <c r="W214" s="38"/>
      <c r="X214" s="38"/>
      <c r="Y214" s="38"/>
      <c r="Z214" s="38"/>
      <c r="AA214" s="38"/>
      <c r="AB214" s="38"/>
      <c r="AC214" s="38"/>
      <c r="AD214" s="38"/>
      <c r="AE214" s="38"/>
      <c r="AF214" s="38"/>
      <c r="AG214" s="38"/>
      <c r="AH214" s="38"/>
      <c r="AI214" s="38"/>
      <c r="AJ214" s="38"/>
      <c r="AK214" s="38"/>
      <c r="AL214" s="38"/>
      <c r="AM214" s="38"/>
      <c r="AN214" s="38"/>
      <c r="AO214" s="38"/>
      <c r="AP214" s="38"/>
      <c r="AQ214" s="38"/>
      <c r="AR214" s="38"/>
      <c r="AS214" s="38"/>
      <c r="AT214" s="38"/>
      <c r="AU214" s="38"/>
      <c r="AV214" s="38"/>
      <c r="AW214" s="38"/>
      <c r="AX214" s="38"/>
      <c r="AY214" s="38"/>
      <c r="AZ214" s="38"/>
      <c r="BA214" s="38"/>
      <c r="BB214" s="38"/>
      <c r="BC214" s="38"/>
      <c r="BD214" s="38"/>
      <c r="BE214" s="38"/>
      <c r="BF214" s="38"/>
      <c r="BG214" s="34"/>
      <c r="DE214" s="55"/>
      <c r="DF214" s="55"/>
      <c r="DG214" s="55"/>
      <c r="DH214" s="55"/>
      <c r="DJ214" s="237"/>
      <c r="DS214" s="46"/>
    </row>
    <row r="215" spans="2:123" ht="15" customHeight="1">
      <c r="B215" s="34"/>
      <c r="F215" s="38"/>
      <c r="G215" s="38"/>
      <c r="H215" s="38"/>
      <c r="I215" s="38"/>
      <c r="J215" s="38"/>
      <c r="K215" s="38"/>
      <c r="L215" s="38"/>
      <c r="M215" s="38"/>
      <c r="N215" s="38"/>
      <c r="O215" s="38"/>
      <c r="P215" s="38"/>
      <c r="Q215" s="38"/>
      <c r="R215" s="38"/>
      <c r="S215" s="38"/>
      <c r="T215" s="38"/>
      <c r="U215" s="38"/>
      <c r="V215" s="38"/>
      <c r="W215" s="38"/>
      <c r="X215" s="38"/>
      <c r="Y215" s="38"/>
      <c r="Z215" s="38"/>
      <c r="AA215" s="38"/>
      <c r="AB215" s="38"/>
      <c r="AC215" s="38"/>
      <c r="AD215" s="38"/>
      <c r="AE215" s="38"/>
      <c r="AF215" s="38"/>
      <c r="AG215" s="38"/>
      <c r="AH215" s="38"/>
      <c r="AI215" s="38"/>
      <c r="AJ215" s="38"/>
      <c r="AK215" s="38"/>
      <c r="AL215" s="38"/>
      <c r="AM215" s="38"/>
      <c r="AN215" s="38"/>
      <c r="AO215" s="38"/>
      <c r="AP215" s="38"/>
      <c r="AQ215" s="38"/>
      <c r="AR215" s="38"/>
      <c r="AS215" s="38"/>
      <c r="AT215" s="38"/>
      <c r="AU215" s="38"/>
      <c r="AV215" s="38"/>
      <c r="AW215" s="38"/>
      <c r="AX215" s="38"/>
      <c r="AY215" s="38"/>
      <c r="AZ215" s="38"/>
      <c r="BA215" s="38"/>
      <c r="BB215" s="38"/>
      <c r="BC215" s="38"/>
      <c r="BD215" s="38"/>
      <c r="BE215" s="38"/>
      <c r="BF215" s="38"/>
      <c r="BG215" s="34"/>
      <c r="DE215" s="55"/>
      <c r="DF215" s="55"/>
      <c r="DG215" s="55"/>
      <c r="DH215" s="55"/>
      <c r="DJ215" s="237"/>
      <c r="DS215" s="46"/>
    </row>
    <row r="216" spans="2:123" ht="15" customHeight="1">
      <c r="B216" s="34"/>
      <c r="F216" s="38"/>
      <c r="G216" s="38"/>
      <c r="H216" s="38"/>
      <c r="I216" s="38"/>
      <c r="J216" s="38"/>
      <c r="K216" s="38"/>
      <c r="L216" s="38"/>
      <c r="M216" s="38"/>
      <c r="N216" s="38"/>
      <c r="O216" s="38"/>
      <c r="P216" s="38"/>
      <c r="Q216" s="38"/>
      <c r="R216" s="38"/>
      <c r="S216" s="38"/>
      <c r="T216" s="38"/>
      <c r="U216" s="38"/>
      <c r="V216" s="38"/>
      <c r="W216" s="38"/>
      <c r="X216" s="38"/>
      <c r="Y216" s="38"/>
      <c r="Z216" s="38"/>
      <c r="AA216" s="38"/>
      <c r="AB216" s="38"/>
      <c r="AC216" s="38"/>
      <c r="AD216" s="38"/>
      <c r="AE216" s="38"/>
      <c r="AF216" s="38"/>
      <c r="AG216" s="38"/>
      <c r="AH216" s="38"/>
      <c r="AI216" s="38"/>
      <c r="AJ216" s="38"/>
      <c r="AK216" s="38"/>
      <c r="AL216" s="38"/>
      <c r="AM216" s="38"/>
      <c r="AN216" s="38"/>
      <c r="AO216" s="38"/>
      <c r="AP216" s="38"/>
      <c r="AQ216" s="38"/>
      <c r="AR216" s="38"/>
      <c r="AS216" s="38"/>
      <c r="AT216" s="38"/>
      <c r="AU216" s="38"/>
      <c r="AV216" s="38"/>
      <c r="AW216" s="38"/>
      <c r="AX216" s="38"/>
      <c r="AY216" s="38"/>
      <c r="AZ216" s="38"/>
      <c r="BA216" s="38"/>
      <c r="BB216" s="38"/>
      <c r="BC216" s="38"/>
      <c r="BD216" s="38"/>
      <c r="BE216" s="38"/>
      <c r="BF216" s="38"/>
      <c r="BG216" s="34"/>
      <c r="DE216" s="55"/>
      <c r="DF216" s="55"/>
      <c r="DG216" s="55"/>
      <c r="DH216" s="55"/>
      <c r="DJ216" s="237"/>
      <c r="DS216" s="46"/>
    </row>
    <row r="217" spans="2:123" ht="15" customHeight="1">
      <c r="B217" s="34"/>
      <c r="F217" s="38"/>
      <c r="G217" s="38"/>
      <c r="H217" s="38"/>
      <c r="I217" s="38"/>
      <c r="J217" s="38"/>
      <c r="K217" s="38"/>
      <c r="L217" s="38"/>
      <c r="M217" s="38"/>
      <c r="N217" s="38"/>
      <c r="O217" s="38"/>
      <c r="P217" s="38"/>
      <c r="Q217" s="38"/>
      <c r="R217" s="38"/>
      <c r="S217" s="38"/>
      <c r="T217" s="38"/>
      <c r="U217" s="38"/>
      <c r="V217" s="38"/>
      <c r="W217" s="38"/>
      <c r="X217" s="38"/>
      <c r="Y217" s="38"/>
      <c r="Z217" s="38"/>
      <c r="AA217" s="38"/>
      <c r="AB217" s="38"/>
      <c r="AC217" s="38"/>
      <c r="AD217" s="38"/>
      <c r="AE217" s="38"/>
      <c r="AF217" s="38"/>
      <c r="AG217" s="38"/>
      <c r="AH217" s="38"/>
      <c r="AI217" s="38"/>
      <c r="AJ217" s="38"/>
      <c r="AK217" s="38"/>
      <c r="AL217" s="38"/>
      <c r="AM217" s="38"/>
      <c r="AN217" s="38"/>
      <c r="AO217" s="38"/>
      <c r="AP217" s="38"/>
      <c r="AQ217" s="38"/>
      <c r="AR217" s="38"/>
      <c r="AS217" s="38"/>
      <c r="AT217" s="38"/>
      <c r="AU217" s="38"/>
      <c r="AV217" s="38"/>
      <c r="AW217" s="38"/>
      <c r="AX217" s="38"/>
      <c r="AY217" s="38"/>
      <c r="AZ217" s="38"/>
      <c r="BA217" s="38"/>
      <c r="BB217" s="38"/>
      <c r="BC217" s="38"/>
      <c r="BD217" s="38"/>
      <c r="BE217" s="38"/>
      <c r="BF217" s="38"/>
      <c r="BG217" s="34"/>
      <c r="DE217" s="55"/>
      <c r="DF217" s="55"/>
      <c r="DG217" s="55"/>
      <c r="DH217" s="55"/>
      <c r="DJ217" s="237"/>
      <c r="DS217" s="46"/>
    </row>
    <row r="218" spans="2:123" ht="15" customHeight="1">
      <c r="B218" s="34"/>
      <c r="F218" s="38"/>
      <c r="G218" s="38"/>
      <c r="H218" s="38"/>
      <c r="I218" s="38"/>
      <c r="J218" s="38"/>
      <c r="K218" s="38"/>
      <c r="L218" s="38"/>
      <c r="M218" s="38"/>
      <c r="N218" s="38"/>
      <c r="O218" s="38"/>
      <c r="P218" s="38"/>
      <c r="Q218" s="38"/>
      <c r="R218" s="38"/>
      <c r="S218" s="38"/>
      <c r="T218" s="38"/>
      <c r="U218" s="38"/>
      <c r="V218" s="38"/>
      <c r="W218" s="38"/>
      <c r="X218" s="38"/>
      <c r="Y218" s="38"/>
      <c r="Z218" s="38"/>
      <c r="AA218" s="38"/>
      <c r="AB218" s="38"/>
      <c r="AC218" s="38"/>
      <c r="AD218" s="38"/>
      <c r="AE218" s="38"/>
      <c r="AF218" s="38"/>
      <c r="AG218" s="38"/>
      <c r="AH218" s="38"/>
      <c r="AI218" s="38"/>
      <c r="AJ218" s="38"/>
      <c r="AK218" s="38"/>
      <c r="AL218" s="38"/>
      <c r="AM218" s="38"/>
      <c r="AN218" s="38"/>
      <c r="AO218" s="38"/>
      <c r="AP218" s="38"/>
      <c r="AQ218" s="38"/>
      <c r="AR218" s="38"/>
      <c r="AS218" s="38"/>
      <c r="AT218" s="38"/>
      <c r="AU218" s="38"/>
      <c r="AV218" s="38"/>
      <c r="AW218" s="38"/>
      <c r="AX218" s="38"/>
      <c r="AY218" s="38"/>
      <c r="AZ218" s="38"/>
      <c r="BA218" s="38"/>
      <c r="BB218" s="38"/>
      <c r="BC218" s="38"/>
      <c r="BD218" s="38"/>
      <c r="BE218" s="38"/>
      <c r="BF218" s="38"/>
      <c r="BG218" s="34"/>
      <c r="DE218" s="55"/>
      <c r="DF218" s="55"/>
      <c r="DG218" s="55"/>
      <c r="DH218" s="55"/>
      <c r="DJ218" s="237"/>
      <c r="DS218" s="46"/>
    </row>
    <row r="219" spans="2:123" ht="15" customHeight="1">
      <c r="B219" s="34"/>
      <c r="F219" s="38"/>
      <c r="G219" s="38"/>
      <c r="H219" s="38"/>
      <c r="I219" s="38"/>
      <c r="J219" s="38"/>
      <c r="K219" s="38"/>
      <c r="L219" s="38"/>
      <c r="M219" s="38"/>
      <c r="N219" s="38"/>
      <c r="O219" s="38"/>
      <c r="P219" s="38"/>
      <c r="Q219" s="38"/>
      <c r="R219" s="38"/>
      <c r="S219" s="38"/>
      <c r="T219" s="38"/>
      <c r="U219" s="38"/>
      <c r="V219" s="38"/>
      <c r="W219" s="38"/>
      <c r="X219" s="38"/>
      <c r="Y219" s="38"/>
      <c r="Z219" s="38"/>
      <c r="AA219" s="38"/>
      <c r="AB219" s="38"/>
      <c r="AC219" s="38"/>
      <c r="AD219" s="38"/>
      <c r="AE219" s="38"/>
      <c r="AF219" s="38"/>
      <c r="AG219" s="38"/>
      <c r="AH219" s="38"/>
      <c r="AI219" s="38"/>
      <c r="AJ219" s="38"/>
      <c r="AK219" s="38"/>
      <c r="AL219" s="38"/>
      <c r="AM219" s="38"/>
      <c r="AN219" s="38"/>
      <c r="AO219" s="38"/>
      <c r="AP219" s="38"/>
      <c r="AQ219" s="38"/>
      <c r="AR219" s="38"/>
      <c r="AS219" s="38"/>
      <c r="AT219" s="38"/>
      <c r="AU219" s="38"/>
      <c r="AV219" s="38"/>
      <c r="AW219" s="38"/>
      <c r="AX219" s="38"/>
      <c r="AY219" s="38"/>
      <c r="AZ219" s="38"/>
      <c r="BA219" s="38"/>
      <c r="BB219" s="38"/>
      <c r="BC219" s="38"/>
      <c r="BD219" s="38"/>
      <c r="BE219" s="38"/>
      <c r="BF219" s="38"/>
      <c r="BG219" s="34"/>
      <c r="DE219" s="55"/>
      <c r="DF219" s="55"/>
      <c r="DG219" s="55"/>
      <c r="DH219" s="55"/>
      <c r="DJ219" s="237"/>
      <c r="DS219" s="46"/>
    </row>
    <row r="220" spans="2:123" ht="15" customHeight="1">
      <c r="B220" s="34"/>
      <c r="F220" s="38"/>
      <c r="G220" s="38"/>
      <c r="H220" s="38"/>
      <c r="I220" s="38"/>
      <c r="J220" s="38"/>
      <c r="K220" s="38"/>
      <c r="L220" s="38"/>
      <c r="M220" s="38"/>
      <c r="N220" s="38"/>
      <c r="O220" s="38"/>
      <c r="P220" s="38"/>
      <c r="Q220" s="38"/>
      <c r="R220" s="38"/>
      <c r="S220" s="38"/>
      <c r="T220" s="38"/>
      <c r="U220" s="38"/>
      <c r="V220" s="38"/>
      <c r="W220" s="38"/>
      <c r="X220" s="38"/>
      <c r="Y220" s="38"/>
      <c r="Z220" s="38"/>
      <c r="AA220" s="38"/>
      <c r="AB220" s="38"/>
      <c r="AC220" s="38"/>
      <c r="AD220" s="38"/>
      <c r="AE220" s="38"/>
      <c r="AF220" s="38"/>
      <c r="AG220" s="38"/>
      <c r="AH220" s="38"/>
      <c r="AI220" s="38"/>
      <c r="AJ220" s="38"/>
      <c r="AK220" s="38"/>
      <c r="AL220" s="38"/>
      <c r="AM220" s="38"/>
      <c r="AN220" s="38"/>
      <c r="AO220" s="38"/>
      <c r="AP220" s="38"/>
      <c r="AQ220" s="38"/>
      <c r="AR220" s="38"/>
      <c r="AS220" s="38"/>
      <c r="AT220" s="38"/>
      <c r="AU220" s="38"/>
      <c r="AV220" s="38"/>
      <c r="AW220" s="38"/>
      <c r="AX220" s="38"/>
      <c r="AY220" s="38"/>
      <c r="AZ220" s="38"/>
      <c r="BA220" s="38"/>
      <c r="BB220" s="38"/>
      <c r="BC220" s="38"/>
      <c r="BD220" s="38"/>
      <c r="BE220" s="38"/>
      <c r="BF220" s="38"/>
      <c r="BG220" s="34"/>
      <c r="DE220" s="55"/>
      <c r="DF220" s="55"/>
      <c r="DG220" s="55"/>
      <c r="DH220" s="55"/>
      <c r="DJ220" s="237"/>
      <c r="DS220" s="46"/>
    </row>
    <row r="221" spans="2:123" ht="15" customHeight="1">
      <c r="B221" s="34"/>
      <c r="F221" s="38"/>
      <c r="G221" s="38"/>
      <c r="H221" s="38"/>
      <c r="I221" s="38"/>
      <c r="J221" s="38"/>
      <c r="K221" s="38"/>
      <c r="L221" s="38"/>
      <c r="M221" s="38"/>
      <c r="N221" s="38"/>
      <c r="O221" s="38"/>
      <c r="P221" s="38"/>
      <c r="Q221" s="38"/>
      <c r="R221" s="38"/>
      <c r="S221" s="38"/>
      <c r="T221" s="38"/>
      <c r="U221" s="38"/>
      <c r="V221" s="38"/>
      <c r="W221" s="38"/>
      <c r="X221" s="38"/>
      <c r="Y221" s="38"/>
      <c r="Z221" s="38"/>
      <c r="AA221" s="38"/>
      <c r="AB221" s="38"/>
      <c r="AC221" s="38"/>
      <c r="AD221" s="38"/>
      <c r="AE221" s="38"/>
      <c r="AF221" s="38"/>
      <c r="AG221" s="38"/>
      <c r="AH221" s="38"/>
      <c r="AI221" s="38"/>
      <c r="AJ221" s="38"/>
      <c r="AK221" s="38"/>
      <c r="AL221" s="38"/>
      <c r="AM221" s="38"/>
      <c r="AN221" s="38"/>
      <c r="AO221" s="38"/>
      <c r="AP221" s="38"/>
      <c r="AQ221" s="38"/>
      <c r="AR221" s="38"/>
      <c r="AS221" s="38"/>
      <c r="AT221" s="38"/>
      <c r="AU221" s="38"/>
      <c r="AV221" s="38"/>
      <c r="AW221" s="38"/>
      <c r="AX221" s="38"/>
      <c r="AY221" s="38"/>
      <c r="AZ221" s="38"/>
      <c r="BA221" s="38"/>
      <c r="BB221" s="38"/>
      <c r="BC221" s="38"/>
      <c r="BD221" s="38"/>
      <c r="BE221" s="38"/>
      <c r="BF221" s="38"/>
      <c r="BG221" s="34"/>
      <c r="DE221" s="55"/>
      <c r="DF221" s="55"/>
      <c r="DG221" s="55"/>
      <c r="DH221" s="55"/>
      <c r="DJ221" s="237"/>
      <c r="DS221" s="46"/>
    </row>
    <row r="222" spans="2:123" ht="15" customHeight="1">
      <c r="B222" s="34"/>
      <c r="F222" s="38"/>
      <c r="G222" s="38"/>
      <c r="H222" s="38"/>
      <c r="I222" s="38"/>
      <c r="J222" s="38"/>
      <c r="K222" s="38"/>
      <c r="L222" s="38"/>
      <c r="M222" s="38"/>
      <c r="N222" s="38"/>
      <c r="O222" s="38"/>
      <c r="P222" s="38"/>
      <c r="Q222" s="38"/>
      <c r="R222" s="38"/>
      <c r="S222" s="38"/>
      <c r="T222" s="38"/>
      <c r="U222" s="38"/>
      <c r="V222" s="38"/>
      <c r="W222" s="38"/>
      <c r="X222" s="38"/>
      <c r="Y222" s="38"/>
      <c r="Z222" s="38"/>
      <c r="AA222" s="38"/>
      <c r="AB222" s="38"/>
      <c r="AC222" s="38"/>
      <c r="AD222" s="38"/>
      <c r="AE222" s="38"/>
      <c r="AF222" s="38"/>
      <c r="AG222" s="38"/>
      <c r="AH222" s="38"/>
      <c r="AI222" s="38"/>
      <c r="AJ222" s="38"/>
      <c r="AK222" s="38"/>
      <c r="AL222" s="38"/>
      <c r="AM222" s="38"/>
      <c r="AN222" s="38"/>
      <c r="AO222" s="38"/>
      <c r="AP222" s="38"/>
      <c r="AQ222" s="38"/>
      <c r="AR222" s="38"/>
      <c r="AS222" s="38"/>
      <c r="AT222" s="38"/>
      <c r="AU222" s="38"/>
      <c r="AV222" s="38"/>
      <c r="AW222" s="38"/>
      <c r="AX222" s="38"/>
      <c r="AY222" s="38"/>
      <c r="AZ222" s="38"/>
      <c r="BA222" s="38"/>
      <c r="BB222" s="38"/>
      <c r="BC222" s="38"/>
      <c r="BD222" s="38"/>
      <c r="BE222" s="38"/>
      <c r="BF222" s="38"/>
      <c r="BG222" s="34"/>
      <c r="DE222" s="55"/>
      <c r="DF222" s="55"/>
      <c r="DG222" s="55"/>
      <c r="DH222" s="55"/>
      <c r="DJ222" s="237"/>
      <c r="DS222" s="46"/>
    </row>
    <row r="223" spans="2:123" ht="15" customHeight="1">
      <c r="B223" s="34"/>
      <c r="F223" s="38"/>
      <c r="G223" s="38"/>
      <c r="H223" s="38"/>
      <c r="I223" s="38"/>
      <c r="J223" s="38"/>
      <c r="K223" s="38"/>
      <c r="L223" s="38"/>
      <c r="M223" s="38"/>
      <c r="N223" s="38"/>
      <c r="O223" s="38"/>
      <c r="P223" s="38"/>
      <c r="Q223" s="38"/>
      <c r="R223" s="38"/>
      <c r="S223" s="38"/>
      <c r="T223" s="38"/>
      <c r="U223" s="38"/>
      <c r="V223" s="38"/>
      <c r="W223" s="38"/>
      <c r="X223" s="38"/>
      <c r="Y223" s="38"/>
      <c r="Z223" s="38"/>
      <c r="AA223" s="38"/>
      <c r="AB223" s="38"/>
      <c r="AC223" s="38"/>
      <c r="AD223" s="38"/>
      <c r="AE223" s="38"/>
      <c r="AF223" s="38"/>
      <c r="AG223" s="38"/>
      <c r="AH223" s="38"/>
      <c r="AI223" s="38"/>
      <c r="AJ223" s="38"/>
      <c r="AK223" s="38"/>
      <c r="AL223" s="38"/>
      <c r="AM223" s="38"/>
      <c r="AN223" s="38"/>
      <c r="AO223" s="38"/>
      <c r="AP223" s="38"/>
      <c r="AQ223" s="38"/>
      <c r="AR223" s="38"/>
      <c r="AS223" s="38"/>
      <c r="AT223" s="38"/>
      <c r="AU223" s="38"/>
      <c r="AV223" s="38"/>
      <c r="AW223" s="38"/>
      <c r="AX223" s="38"/>
      <c r="AY223" s="38"/>
      <c r="AZ223" s="38"/>
      <c r="BA223" s="38"/>
      <c r="BB223" s="38"/>
      <c r="BC223" s="38"/>
      <c r="BD223" s="38"/>
      <c r="BE223" s="38"/>
      <c r="BF223" s="38"/>
      <c r="BG223" s="34"/>
      <c r="DE223" s="55"/>
      <c r="DF223" s="55"/>
      <c r="DG223" s="55"/>
      <c r="DH223" s="55"/>
      <c r="DJ223" s="237"/>
      <c r="DS223" s="46"/>
    </row>
    <row r="224" spans="2:123" ht="15" customHeight="1">
      <c r="B224" s="34"/>
      <c r="F224" s="38"/>
      <c r="G224" s="38"/>
      <c r="H224" s="38"/>
      <c r="I224" s="38"/>
      <c r="J224" s="38"/>
      <c r="K224" s="38"/>
      <c r="L224" s="38"/>
      <c r="M224" s="38"/>
      <c r="N224" s="38"/>
      <c r="O224" s="38"/>
      <c r="P224" s="38"/>
      <c r="Q224" s="38"/>
      <c r="R224" s="38"/>
      <c r="S224" s="38"/>
      <c r="T224" s="38"/>
      <c r="U224" s="38"/>
      <c r="V224" s="38"/>
      <c r="W224" s="38"/>
      <c r="X224" s="38"/>
      <c r="Y224" s="38"/>
      <c r="Z224" s="38"/>
      <c r="AA224" s="38"/>
      <c r="AB224" s="38"/>
      <c r="AC224" s="38"/>
      <c r="AD224" s="38"/>
      <c r="AE224" s="38"/>
      <c r="AF224" s="38"/>
      <c r="AG224" s="38"/>
      <c r="AH224" s="38"/>
      <c r="AI224" s="38"/>
      <c r="AJ224" s="38"/>
      <c r="AK224" s="38"/>
      <c r="AL224" s="38"/>
      <c r="AM224" s="38"/>
      <c r="AN224" s="38"/>
      <c r="AO224" s="38"/>
      <c r="AP224" s="38"/>
      <c r="AQ224" s="38"/>
      <c r="AR224" s="38"/>
      <c r="AS224" s="38"/>
      <c r="AT224" s="38"/>
      <c r="AU224" s="38"/>
      <c r="AV224" s="38"/>
      <c r="AW224" s="38"/>
      <c r="AX224" s="38"/>
      <c r="AY224" s="38"/>
      <c r="AZ224" s="38"/>
      <c r="BA224" s="38"/>
      <c r="BB224" s="38"/>
      <c r="BC224" s="38"/>
      <c r="BD224" s="38"/>
      <c r="BE224" s="38"/>
      <c r="BF224" s="38"/>
      <c r="BG224" s="34"/>
      <c r="DE224" s="55"/>
      <c r="DF224" s="55"/>
      <c r="DG224" s="55"/>
      <c r="DH224" s="55"/>
      <c r="DJ224" s="237"/>
      <c r="DS224" s="46"/>
    </row>
    <row r="225" spans="2:123" ht="15" customHeight="1">
      <c r="B225" s="34"/>
      <c r="F225" s="38"/>
      <c r="G225" s="38"/>
      <c r="H225" s="38"/>
      <c r="I225" s="38"/>
      <c r="J225" s="38"/>
      <c r="K225" s="38"/>
      <c r="L225" s="38"/>
      <c r="M225" s="38"/>
      <c r="N225" s="38"/>
      <c r="O225" s="38"/>
      <c r="P225" s="38"/>
      <c r="Q225" s="38"/>
      <c r="R225" s="38"/>
      <c r="S225" s="38"/>
      <c r="T225" s="38"/>
      <c r="U225" s="38"/>
      <c r="V225" s="38"/>
      <c r="W225" s="38"/>
      <c r="X225" s="38"/>
      <c r="Y225" s="38"/>
      <c r="Z225" s="38"/>
      <c r="AA225" s="38"/>
      <c r="AB225" s="38"/>
      <c r="AC225" s="38"/>
      <c r="AD225" s="38"/>
      <c r="AE225" s="38"/>
      <c r="AF225" s="38"/>
      <c r="AG225" s="38"/>
      <c r="AH225" s="38"/>
      <c r="AI225" s="38"/>
      <c r="AJ225" s="38"/>
      <c r="AK225" s="38"/>
      <c r="AL225" s="38"/>
      <c r="AM225" s="38"/>
      <c r="AN225" s="38"/>
      <c r="AO225" s="38"/>
      <c r="AP225" s="38"/>
      <c r="AQ225" s="38"/>
      <c r="AR225" s="38"/>
      <c r="AS225" s="38"/>
      <c r="AT225" s="38"/>
      <c r="AU225" s="38"/>
      <c r="AV225" s="38"/>
      <c r="AW225" s="38"/>
      <c r="AX225" s="38"/>
      <c r="AY225" s="38"/>
      <c r="AZ225" s="38"/>
      <c r="BA225" s="38"/>
      <c r="BB225" s="38"/>
      <c r="BC225" s="38"/>
      <c r="BD225" s="38"/>
      <c r="BE225" s="38"/>
      <c r="BF225" s="38"/>
      <c r="BG225" s="34"/>
      <c r="DE225" s="55"/>
      <c r="DF225" s="55"/>
      <c r="DG225" s="55"/>
      <c r="DH225" s="55"/>
      <c r="DJ225" s="237"/>
      <c r="DS225" s="46"/>
    </row>
    <row r="226" spans="2:123" ht="15" customHeight="1">
      <c r="B226" s="34"/>
      <c r="F226" s="38"/>
      <c r="G226" s="38"/>
      <c r="H226" s="38"/>
      <c r="I226" s="38"/>
      <c r="J226" s="38"/>
      <c r="K226" s="38"/>
      <c r="L226" s="38"/>
      <c r="M226" s="38"/>
      <c r="N226" s="38"/>
      <c r="O226" s="38"/>
      <c r="P226" s="38"/>
      <c r="Q226" s="38"/>
      <c r="R226" s="38"/>
      <c r="S226" s="38"/>
      <c r="T226" s="38"/>
      <c r="U226" s="38"/>
      <c r="V226" s="38"/>
      <c r="W226" s="38"/>
      <c r="X226" s="38"/>
      <c r="Y226" s="38"/>
      <c r="Z226" s="38"/>
      <c r="AA226" s="38"/>
      <c r="AB226" s="38"/>
      <c r="AC226" s="38"/>
      <c r="AD226" s="38"/>
      <c r="AE226" s="38"/>
      <c r="AF226" s="38"/>
      <c r="AG226" s="38"/>
      <c r="AH226" s="38"/>
      <c r="AI226" s="38"/>
      <c r="AJ226" s="38"/>
      <c r="AK226" s="38"/>
      <c r="AL226" s="38"/>
      <c r="AM226" s="38"/>
      <c r="AN226" s="38"/>
      <c r="AO226" s="38"/>
      <c r="AP226" s="38"/>
      <c r="AQ226" s="38"/>
      <c r="AR226" s="38"/>
      <c r="AS226" s="38"/>
      <c r="AT226" s="38"/>
      <c r="AU226" s="38"/>
      <c r="AV226" s="38"/>
      <c r="AW226" s="38"/>
      <c r="AX226" s="38"/>
      <c r="AY226" s="38"/>
      <c r="AZ226" s="38"/>
      <c r="BA226" s="38"/>
      <c r="BB226" s="38"/>
      <c r="BC226" s="38"/>
      <c r="BD226" s="38"/>
      <c r="BE226" s="38"/>
      <c r="BF226" s="38"/>
      <c r="BG226" s="34"/>
      <c r="DE226" s="55"/>
      <c r="DF226" s="55"/>
      <c r="DG226" s="55"/>
      <c r="DH226" s="55"/>
      <c r="DJ226" s="237"/>
      <c r="DS226" s="46"/>
    </row>
    <row r="227" spans="2:123" ht="15" customHeight="1">
      <c r="B227" s="34"/>
      <c r="F227" s="38"/>
      <c r="G227" s="38"/>
      <c r="H227" s="38"/>
      <c r="I227" s="38"/>
      <c r="J227" s="38"/>
      <c r="K227" s="38"/>
      <c r="L227" s="38"/>
      <c r="M227" s="38"/>
      <c r="N227" s="38"/>
      <c r="O227" s="38"/>
      <c r="P227" s="38"/>
      <c r="Q227" s="38"/>
      <c r="R227" s="38"/>
      <c r="S227" s="38"/>
      <c r="T227" s="38"/>
      <c r="U227" s="38"/>
      <c r="V227" s="38"/>
      <c r="W227" s="38"/>
      <c r="X227" s="38"/>
      <c r="Y227" s="38"/>
      <c r="Z227" s="38"/>
      <c r="AA227" s="38"/>
      <c r="AB227" s="38"/>
      <c r="AC227" s="38"/>
      <c r="AD227" s="38"/>
      <c r="AE227" s="38"/>
      <c r="AF227" s="38"/>
      <c r="AG227" s="38"/>
      <c r="AH227" s="38"/>
      <c r="AI227" s="38"/>
      <c r="AJ227" s="38"/>
      <c r="AK227" s="38"/>
      <c r="AL227" s="38"/>
      <c r="AM227" s="38"/>
      <c r="AN227" s="38"/>
      <c r="AO227" s="38"/>
      <c r="AP227" s="38"/>
      <c r="AQ227" s="38"/>
      <c r="AR227" s="38"/>
      <c r="AS227" s="38"/>
      <c r="AT227" s="38"/>
      <c r="AU227" s="38"/>
      <c r="AV227" s="38"/>
      <c r="AW227" s="38"/>
      <c r="AX227" s="38"/>
      <c r="AY227" s="38"/>
      <c r="AZ227" s="38"/>
      <c r="BA227" s="38"/>
      <c r="BB227" s="38"/>
      <c r="BC227" s="38"/>
      <c r="BD227" s="38"/>
      <c r="BE227" s="38"/>
      <c r="BF227" s="38"/>
      <c r="BG227" s="34"/>
      <c r="DE227" s="55"/>
      <c r="DF227" s="55"/>
      <c r="DG227" s="55"/>
      <c r="DH227" s="55"/>
      <c r="DJ227" s="237"/>
      <c r="DS227" s="46"/>
    </row>
    <row r="228" spans="2:123" ht="15" customHeight="1">
      <c r="B228" s="34"/>
      <c r="F228" s="38"/>
      <c r="G228" s="38"/>
      <c r="H228" s="38"/>
      <c r="I228" s="38"/>
      <c r="J228" s="38"/>
      <c r="K228" s="38"/>
      <c r="L228" s="38"/>
      <c r="M228" s="38"/>
      <c r="N228" s="38"/>
      <c r="O228" s="38"/>
      <c r="P228" s="38"/>
      <c r="Q228" s="38"/>
      <c r="R228" s="38"/>
      <c r="S228" s="38"/>
      <c r="T228" s="38"/>
      <c r="U228" s="38"/>
      <c r="V228" s="38"/>
      <c r="W228" s="38"/>
      <c r="X228" s="38"/>
      <c r="Y228" s="38"/>
      <c r="Z228" s="38"/>
      <c r="AA228" s="38"/>
      <c r="AB228" s="38"/>
      <c r="AC228" s="38"/>
      <c r="AD228" s="38"/>
      <c r="AE228" s="38"/>
      <c r="AF228" s="38"/>
      <c r="AG228" s="38"/>
      <c r="AH228" s="38"/>
      <c r="AI228" s="38"/>
      <c r="AJ228" s="38"/>
      <c r="AK228" s="38"/>
      <c r="AL228" s="38"/>
      <c r="AM228" s="38"/>
      <c r="AN228" s="38"/>
      <c r="AO228" s="38"/>
      <c r="AP228" s="38"/>
      <c r="AQ228" s="38"/>
      <c r="AR228" s="38"/>
      <c r="AS228" s="38"/>
      <c r="AT228" s="38"/>
      <c r="AU228" s="38"/>
      <c r="AV228" s="38"/>
      <c r="AW228" s="38"/>
      <c r="AX228" s="38"/>
      <c r="AY228" s="38"/>
      <c r="AZ228" s="38"/>
      <c r="BA228" s="38"/>
      <c r="BB228" s="38"/>
      <c r="BC228" s="38"/>
      <c r="BD228" s="38"/>
      <c r="BE228" s="38"/>
      <c r="BF228" s="38"/>
      <c r="BG228" s="34"/>
      <c r="DE228" s="55"/>
      <c r="DF228" s="55"/>
      <c r="DG228" s="55"/>
      <c r="DH228" s="55"/>
      <c r="DJ228" s="237"/>
      <c r="DS228" s="46"/>
    </row>
    <row r="229" spans="2:123" ht="15" customHeight="1">
      <c r="B229" s="34"/>
      <c r="F229" s="38"/>
      <c r="G229" s="38"/>
      <c r="H229" s="38"/>
      <c r="I229" s="38"/>
      <c r="J229" s="38"/>
      <c r="K229" s="38"/>
      <c r="L229" s="38"/>
      <c r="M229" s="38"/>
      <c r="N229" s="38"/>
      <c r="O229" s="38"/>
      <c r="P229" s="38"/>
      <c r="Q229" s="38"/>
      <c r="R229" s="38"/>
      <c r="S229" s="38"/>
      <c r="T229" s="38"/>
      <c r="U229" s="38"/>
      <c r="V229" s="38"/>
      <c r="W229" s="38"/>
      <c r="X229" s="38"/>
      <c r="Y229" s="38"/>
      <c r="Z229" s="38"/>
      <c r="AA229" s="38"/>
      <c r="AB229" s="38"/>
      <c r="AC229" s="38"/>
      <c r="AD229" s="38"/>
      <c r="AE229" s="38"/>
      <c r="AF229" s="38"/>
      <c r="AG229" s="38"/>
      <c r="AH229" s="38"/>
      <c r="AI229" s="38"/>
      <c r="AJ229" s="38"/>
      <c r="AK229" s="38"/>
      <c r="AL229" s="38"/>
      <c r="AM229" s="38"/>
      <c r="AN229" s="38"/>
      <c r="AO229" s="38"/>
      <c r="AP229" s="38"/>
      <c r="AQ229" s="38"/>
      <c r="AR229" s="38"/>
      <c r="AS229" s="38"/>
      <c r="AT229" s="38"/>
      <c r="AU229" s="38"/>
      <c r="AV229" s="38"/>
      <c r="AW229" s="38"/>
      <c r="AX229" s="38"/>
      <c r="AY229" s="38"/>
      <c r="AZ229" s="38"/>
      <c r="BA229" s="38"/>
      <c r="BB229" s="38"/>
      <c r="BC229" s="38"/>
      <c r="BD229" s="38"/>
      <c r="BE229" s="38"/>
      <c r="BF229" s="38"/>
      <c r="BG229" s="34"/>
      <c r="DE229" s="55"/>
      <c r="DF229" s="55"/>
      <c r="DG229" s="55"/>
      <c r="DH229" s="55"/>
      <c r="DJ229" s="237"/>
      <c r="DS229" s="46"/>
    </row>
    <row r="230" spans="2:123" ht="15" customHeight="1">
      <c r="B230" s="34"/>
      <c r="F230" s="38"/>
      <c r="G230" s="38"/>
      <c r="H230" s="38"/>
      <c r="I230" s="38"/>
      <c r="J230" s="38"/>
      <c r="K230" s="38"/>
      <c r="L230" s="38"/>
      <c r="M230" s="38"/>
      <c r="N230" s="38"/>
      <c r="O230" s="38"/>
      <c r="P230" s="38"/>
      <c r="Q230" s="38"/>
      <c r="R230" s="38"/>
      <c r="S230" s="38"/>
      <c r="T230" s="38"/>
      <c r="U230" s="38"/>
      <c r="V230" s="38"/>
      <c r="W230" s="38"/>
      <c r="X230" s="38"/>
      <c r="Y230" s="38"/>
      <c r="Z230" s="38"/>
      <c r="AA230" s="38"/>
      <c r="AB230" s="38"/>
      <c r="AC230" s="38"/>
      <c r="AD230" s="38"/>
      <c r="AE230" s="38"/>
      <c r="AF230" s="38"/>
      <c r="AG230" s="38"/>
      <c r="AH230" s="38"/>
      <c r="AI230" s="38"/>
      <c r="AJ230" s="38"/>
      <c r="AK230" s="38"/>
      <c r="AL230" s="38"/>
      <c r="AM230" s="38"/>
      <c r="AN230" s="38"/>
      <c r="AO230" s="38"/>
      <c r="AP230" s="38"/>
      <c r="AQ230" s="38"/>
      <c r="AR230" s="38"/>
      <c r="AS230" s="38"/>
      <c r="AT230" s="38"/>
      <c r="AU230" s="38"/>
      <c r="AV230" s="38"/>
      <c r="AW230" s="38"/>
      <c r="AX230" s="38"/>
      <c r="AY230" s="38"/>
      <c r="AZ230" s="38"/>
      <c r="BA230" s="38"/>
      <c r="BB230" s="38"/>
      <c r="BC230" s="38"/>
      <c r="BD230" s="38"/>
      <c r="BE230" s="38"/>
      <c r="BF230" s="38"/>
      <c r="BG230" s="34"/>
      <c r="DE230" s="55"/>
      <c r="DF230" s="55"/>
      <c r="DG230" s="55"/>
      <c r="DH230" s="55"/>
      <c r="DJ230" s="237"/>
      <c r="DS230" s="46"/>
    </row>
    <row r="231" spans="2:123" ht="15" customHeight="1">
      <c r="B231" s="34"/>
      <c r="F231" s="38"/>
      <c r="G231" s="38"/>
      <c r="H231" s="38"/>
      <c r="I231" s="38"/>
      <c r="J231" s="38"/>
      <c r="K231" s="38"/>
      <c r="L231" s="38"/>
      <c r="M231" s="38"/>
      <c r="N231" s="38"/>
      <c r="O231" s="38"/>
      <c r="P231" s="38"/>
      <c r="Q231" s="38"/>
      <c r="R231" s="38"/>
      <c r="S231" s="38"/>
      <c r="T231" s="38"/>
      <c r="U231" s="38"/>
      <c r="V231" s="38"/>
      <c r="W231" s="38"/>
      <c r="X231" s="38"/>
      <c r="Y231" s="38"/>
      <c r="Z231" s="38"/>
      <c r="AA231" s="38"/>
      <c r="AB231" s="38"/>
      <c r="AC231" s="38"/>
      <c r="AD231" s="38"/>
      <c r="AE231" s="38"/>
      <c r="AF231" s="38"/>
      <c r="AG231" s="38"/>
      <c r="AH231" s="38"/>
      <c r="AI231" s="38"/>
      <c r="AJ231" s="38"/>
      <c r="AK231" s="38"/>
      <c r="AL231" s="38"/>
      <c r="AM231" s="38"/>
      <c r="AN231" s="38"/>
      <c r="AO231" s="38"/>
      <c r="AP231" s="38"/>
      <c r="AQ231" s="38"/>
      <c r="AR231" s="38"/>
      <c r="AS231" s="38"/>
      <c r="AT231" s="38"/>
      <c r="AU231" s="38"/>
      <c r="AV231" s="38"/>
      <c r="AW231" s="38"/>
      <c r="AX231" s="38"/>
      <c r="AY231" s="38"/>
      <c r="AZ231" s="38"/>
      <c r="BA231" s="38"/>
      <c r="BB231" s="38"/>
      <c r="BC231" s="38"/>
      <c r="BD231" s="38"/>
      <c r="BE231" s="38"/>
      <c r="BF231" s="38"/>
      <c r="BG231" s="34"/>
      <c r="DE231" s="55"/>
      <c r="DF231" s="55"/>
      <c r="DG231" s="55"/>
      <c r="DH231" s="55"/>
      <c r="DJ231" s="237"/>
      <c r="DS231" s="46"/>
    </row>
    <row r="232" spans="2:123" ht="15" customHeight="1">
      <c r="B232" s="34"/>
      <c r="F232" s="38"/>
      <c r="G232" s="38"/>
      <c r="H232" s="38"/>
      <c r="I232" s="38"/>
      <c r="J232" s="38"/>
      <c r="K232" s="38"/>
      <c r="L232" s="38"/>
      <c r="M232" s="38"/>
      <c r="N232" s="38"/>
      <c r="O232" s="38"/>
      <c r="P232" s="38"/>
      <c r="Q232" s="38"/>
      <c r="R232" s="38"/>
      <c r="S232" s="38"/>
      <c r="T232" s="38"/>
      <c r="U232" s="38"/>
      <c r="V232" s="38"/>
      <c r="W232" s="38"/>
      <c r="X232" s="38"/>
      <c r="Y232" s="38"/>
      <c r="Z232" s="38"/>
      <c r="AA232" s="38"/>
      <c r="AB232" s="38"/>
      <c r="AC232" s="38"/>
      <c r="AD232" s="38"/>
      <c r="AE232" s="38"/>
      <c r="AF232" s="38"/>
      <c r="AG232" s="38"/>
      <c r="AH232" s="38"/>
      <c r="AI232" s="38"/>
      <c r="AJ232" s="38"/>
      <c r="AK232" s="38"/>
      <c r="AL232" s="38"/>
      <c r="AM232" s="38"/>
      <c r="AN232" s="38"/>
      <c r="AO232" s="38"/>
      <c r="AP232" s="38"/>
      <c r="AQ232" s="38"/>
      <c r="AR232" s="38"/>
      <c r="AS232" s="38"/>
      <c r="AT232" s="38"/>
      <c r="AU232" s="38"/>
      <c r="AV232" s="38"/>
      <c r="AW232" s="38"/>
      <c r="AX232" s="38"/>
      <c r="AY232" s="38"/>
      <c r="AZ232" s="38"/>
      <c r="BA232" s="38"/>
      <c r="BB232" s="38"/>
      <c r="BC232" s="38"/>
      <c r="BD232" s="38"/>
      <c r="BE232" s="38"/>
      <c r="BF232" s="38"/>
      <c r="BG232" s="34"/>
      <c r="DE232" s="55"/>
      <c r="DF232" s="55"/>
      <c r="DG232" s="55"/>
      <c r="DH232" s="55"/>
      <c r="DJ232" s="237"/>
      <c r="DS232" s="46"/>
    </row>
    <row r="233" spans="2:123" ht="15" customHeight="1">
      <c r="B233" s="34"/>
      <c r="F233" s="38"/>
      <c r="G233" s="38"/>
      <c r="H233" s="38"/>
      <c r="I233" s="38"/>
      <c r="J233" s="38"/>
      <c r="K233" s="38"/>
      <c r="L233" s="38"/>
      <c r="M233" s="38"/>
      <c r="N233" s="38"/>
      <c r="O233" s="38"/>
      <c r="P233" s="38"/>
      <c r="Q233" s="38"/>
      <c r="R233" s="38"/>
      <c r="S233" s="38"/>
      <c r="T233" s="38"/>
      <c r="U233" s="38"/>
      <c r="V233" s="38"/>
      <c r="W233" s="38"/>
      <c r="X233" s="38"/>
      <c r="Y233" s="38"/>
      <c r="Z233" s="38"/>
      <c r="AA233" s="38"/>
      <c r="AB233" s="38"/>
      <c r="AC233" s="38"/>
      <c r="AD233" s="38"/>
      <c r="AE233" s="38"/>
      <c r="AF233" s="38"/>
      <c r="AG233" s="38"/>
      <c r="AH233" s="38"/>
      <c r="AI233" s="38"/>
      <c r="AJ233" s="38"/>
      <c r="AK233" s="38"/>
      <c r="AL233" s="38"/>
      <c r="AM233" s="38"/>
      <c r="AN233" s="38"/>
      <c r="AO233" s="38"/>
      <c r="AP233" s="38"/>
      <c r="AQ233" s="38"/>
      <c r="AR233" s="38"/>
      <c r="AS233" s="38"/>
      <c r="AT233" s="38"/>
      <c r="AU233" s="38"/>
      <c r="AV233" s="38"/>
      <c r="AW233" s="38"/>
      <c r="AX233" s="38"/>
      <c r="AY233" s="38"/>
      <c r="AZ233" s="38"/>
      <c r="BA233" s="38"/>
      <c r="BB233" s="38"/>
      <c r="BC233" s="38"/>
      <c r="BD233" s="38"/>
      <c r="BE233" s="38"/>
      <c r="BF233" s="38"/>
      <c r="BG233" s="34"/>
      <c r="DE233" s="55"/>
      <c r="DF233" s="55"/>
      <c r="DG233" s="55"/>
      <c r="DH233" s="55"/>
      <c r="DJ233" s="237"/>
      <c r="DS233" s="46"/>
    </row>
    <row r="234" spans="2:123" ht="15" customHeight="1">
      <c r="B234" s="34"/>
      <c r="F234" s="38"/>
      <c r="G234" s="38"/>
      <c r="H234" s="38"/>
      <c r="I234" s="38"/>
      <c r="J234" s="38"/>
      <c r="K234" s="38"/>
      <c r="L234" s="38"/>
      <c r="M234" s="38"/>
      <c r="N234" s="38"/>
      <c r="O234" s="38"/>
      <c r="P234" s="38"/>
      <c r="Q234" s="38"/>
      <c r="R234" s="38"/>
      <c r="S234" s="38"/>
      <c r="T234" s="38"/>
      <c r="U234" s="38"/>
      <c r="V234" s="38"/>
      <c r="W234" s="38"/>
      <c r="X234" s="38"/>
      <c r="Y234" s="38"/>
      <c r="Z234" s="38"/>
      <c r="AA234" s="38"/>
      <c r="AB234" s="38"/>
      <c r="AC234" s="38"/>
      <c r="AD234" s="38"/>
      <c r="AE234" s="38"/>
      <c r="AF234" s="38"/>
      <c r="AG234" s="38"/>
      <c r="AH234" s="38"/>
      <c r="AI234" s="38"/>
      <c r="AJ234" s="38"/>
      <c r="AK234" s="38"/>
      <c r="AL234" s="38"/>
      <c r="AM234" s="38"/>
      <c r="AN234" s="38"/>
      <c r="AO234" s="38"/>
      <c r="AP234" s="38"/>
      <c r="AQ234" s="38"/>
      <c r="AR234" s="38"/>
      <c r="AS234" s="38"/>
      <c r="AT234" s="38"/>
      <c r="AU234" s="38"/>
      <c r="AV234" s="38"/>
      <c r="AW234" s="38"/>
      <c r="AX234" s="38"/>
      <c r="AY234" s="38"/>
      <c r="AZ234" s="38"/>
      <c r="BA234" s="38"/>
      <c r="BB234" s="38"/>
      <c r="BC234" s="38"/>
      <c r="BD234" s="38"/>
      <c r="BE234" s="38"/>
      <c r="BF234" s="38"/>
      <c r="BG234" s="34"/>
      <c r="DE234" s="55"/>
      <c r="DF234" s="55"/>
      <c r="DG234" s="55"/>
      <c r="DH234" s="55"/>
      <c r="DJ234" s="237"/>
      <c r="DS234" s="46"/>
    </row>
    <row r="235" spans="2:123" ht="15" customHeight="1">
      <c r="B235" s="34"/>
      <c r="F235" s="38"/>
      <c r="G235" s="38"/>
      <c r="H235" s="38"/>
      <c r="I235" s="38"/>
      <c r="J235" s="38"/>
      <c r="K235" s="38"/>
      <c r="L235" s="38"/>
      <c r="M235" s="38"/>
      <c r="N235" s="38"/>
      <c r="O235" s="38"/>
      <c r="P235" s="38"/>
      <c r="Q235" s="38"/>
      <c r="R235" s="38"/>
      <c r="S235" s="38"/>
      <c r="T235" s="38"/>
      <c r="U235" s="38"/>
      <c r="V235" s="38"/>
      <c r="W235" s="38"/>
      <c r="X235" s="38"/>
      <c r="Y235" s="38"/>
      <c r="Z235" s="38"/>
      <c r="AA235" s="38"/>
      <c r="AB235" s="38"/>
      <c r="AC235" s="38"/>
      <c r="AD235" s="38"/>
      <c r="AE235" s="38"/>
      <c r="AF235" s="38"/>
      <c r="AG235" s="38"/>
      <c r="AH235" s="38"/>
      <c r="AI235" s="38"/>
      <c r="AJ235" s="38"/>
      <c r="AK235" s="38"/>
      <c r="AL235" s="38"/>
      <c r="AM235" s="38"/>
      <c r="AN235" s="38"/>
      <c r="AO235" s="38"/>
      <c r="AP235" s="38"/>
      <c r="AQ235" s="38"/>
      <c r="AR235" s="38"/>
      <c r="AS235" s="38"/>
      <c r="AT235" s="38"/>
      <c r="AU235" s="38"/>
      <c r="AV235" s="38"/>
      <c r="AW235" s="38"/>
      <c r="AX235" s="38"/>
      <c r="AY235" s="38"/>
      <c r="AZ235" s="38"/>
      <c r="BA235" s="38"/>
      <c r="BB235" s="38"/>
      <c r="BC235" s="38"/>
      <c r="BD235" s="38"/>
      <c r="BE235" s="38"/>
      <c r="BF235" s="38"/>
      <c r="BG235" s="34"/>
      <c r="DE235" s="55"/>
      <c r="DF235" s="55"/>
      <c r="DG235" s="55"/>
      <c r="DH235" s="55"/>
      <c r="DJ235" s="237"/>
      <c r="DS235" s="46"/>
    </row>
    <row r="236" spans="2:123" ht="15" customHeight="1">
      <c r="B236" s="34"/>
      <c r="F236" s="38"/>
      <c r="G236" s="38"/>
      <c r="H236" s="38"/>
      <c r="I236" s="38"/>
      <c r="J236" s="38"/>
      <c r="K236" s="38"/>
      <c r="L236" s="38"/>
      <c r="M236" s="38"/>
      <c r="N236" s="38"/>
      <c r="O236" s="38"/>
      <c r="P236" s="38"/>
      <c r="Q236" s="38"/>
      <c r="R236" s="38"/>
      <c r="S236" s="38"/>
      <c r="T236" s="38"/>
      <c r="U236" s="38"/>
      <c r="V236" s="38"/>
      <c r="W236" s="38"/>
      <c r="X236" s="38"/>
      <c r="Y236" s="38"/>
      <c r="Z236" s="38"/>
      <c r="AA236" s="38"/>
      <c r="AB236" s="38"/>
      <c r="AC236" s="38"/>
      <c r="AD236" s="38"/>
      <c r="AE236" s="38"/>
      <c r="AF236" s="38"/>
      <c r="AG236" s="38"/>
      <c r="AH236" s="38"/>
      <c r="AI236" s="38"/>
      <c r="AJ236" s="38"/>
      <c r="AK236" s="38"/>
      <c r="AL236" s="38"/>
      <c r="AM236" s="38"/>
      <c r="AN236" s="38"/>
      <c r="AO236" s="38"/>
      <c r="AP236" s="38"/>
      <c r="AQ236" s="38"/>
      <c r="AR236" s="38"/>
      <c r="AS236" s="38"/>
      <c r="AT236" s="38"/>
      <c r="AU236" s="38"/>
      <c r="AV236" s="38"/>
      <c r="AW236" s="38"/>
      <c r="AX236" s="38"/>
      <c r="AY236" s="38"/>
      <c r="AZ236" s="38"/>
      <c r="BA236" s="38"/>
      <c r="BB236" s="38"/>
      <c r="BC236" s="38"/>
      <c r="BD236" s="38"/>
      <c r="BE236" s="38"/>
      <c r="BF236" s="38"/>
      <c r="BG236" s="34"/>
      <c r="DE236" s="55"/>
      <c r="DF236" s="55"/>
      <c r="DG236" s="55"/>
      <c r="DH236" s="55"/>
      <c r="DJ236" s="237"/>
      <c r="DS236" s="46"/>
    </row>
    <row r="237" spans="2:123" ht="15" customHeight="1">
      <c r="B237" s="34"/>
      <c r="F237" s="38"/>
      <c r="G237" s="38"/>
      <c r="H237" s="38"/>
      <c r="I237" s="38"/>
      <c r="J237" s="38"/>
      <c r="K237" s="38"/>
      <c r="L237" s="38"/>
      <c r="M237" s="38"/>
      <c r="N237" s="38"/>
      <c r="O237" s="38"/>
      <c r="P237" s="38"/>
      <c r="Q237" s="38"/>
      <c r="R237" s="38"/>
      <c r="S237" s="38"/>
      <c r="T237" s="38"/>
      <c r="U237" s="38"/>
      <c r="V237" s="38"/>
      <c r="W237" s="38"/>
      <c r="X237" s="38"/>
      <c r="Y237" s="38"/>
      <c r="Z237" s="38"/>
      <c r="AA237" s="38"/>
      <c r="AB237" s="38"/>
      <c r="AC237" s="38"/>
      <c r="AD237" s="38"/>
      <c r="AE237" s="38"/>
      <c r="AF237" s="38"/>
      <c r="AG237" s="38"/>
      <c r="AH237" s="38"/>
      <c r="AI237" s="38"/>
      <c r="AJ237" s="38"/>
      <c r="AK237" s="38"/>
      <c r="AL237" s="38"/>
      <c r="AM237" s="38"/>
      <c r="AN237" s="38"/>
      <c r="AO237" s="38"/>
      <c r="AP237" s="38"/>
      <c r="AQ237" s="38"/>
      <c r="AR237" s="38"/>
      <c r="AS237" s="38"/>
      <c r="AT237" s="38"/>
      <c r="AU237" s="38"/>
      <c r="AV237" s="38"/>
      <c r="AW237" s="38"/>
      <c r="AX237" s="38"/>
      <c r="AY237" s="38"/>
      <c r="AZ237" s="38"/>
      <c r="BA237" s="38"/>
      <c r="BB237" s="38"/>
      <c r="BC237" s="38"/>
      <c r="BD237" s="38"/>
      <c r="BE237" s="38"/>
      <c r="BF237" s="38"/>
      <c r="BG237" s="34"/>
      <c r="DE237" s="55"/>
      <c r="DF237" s="55"/>
      <c r="DG237" s="55"/>
      <c r="DH237" s="55"/>
      <c r="DJ237" s="237"/>
      <c r="DS237" s="46"/>
    </row>
    <row r="238" spans="2:123" ht="15" customHeight="1">
      <c r="B238" s="34"/>
      <c r="F238" s="38"/>
      <c r="G238" s="38"/>
      <c r="H238" s="38"/>
      <c r="I238" s="38"/>
      <c r="J238" s="38"/>
      <c r="K238" s="38"/>
      <c r="L238" s="38"/>
      <c r="M238" s="38"/>
      <c r="N238" s="38"/>
      <c r="O238" s="38"/>
      <c r="P238" s="38"/>
      <c r="Q238" s="38"/>
      <c r="R238" s="38"/>
      <c r="S238" s="38"/>
      <c r="T238" s="38"/>
      <c r="U238" s="38"/>
      <c r="V238" s="38"/>
      <c r="W238" s="38"/>
      <c r="X238" s="38"/>
      <c r="Y238" s="38"/>
      <c r="Z238" s="38"/>
      <c r="AA238" s="38"/>
      <c r="AB238" s="38"/>
      <c r="AC238" s="38"/>
      <c r="AD238" s="38"/>
      <c r="AE238" s="38"/>
      <c r="AF238" s="38"/>
      <c r="AG238" s="38"/>
      <c r="AH238" s="38"/>
      <c r="AI238" s="38"/>
      <c r="AJ238" s="38"/>
      <c r="AK238" s="38"/>
      <c r="AL238" s="38"/>
      <c r="AM238" s="38"/>
      <c r="AN238" s="38"/>
      <c r="AO238" s="38"/>
      <c r="AP238" s="38"/>
      <c r="AQ238" s="38"/>
      <c r="AR238" s="38"/>
      <c r="AS238" s="38"/>
      <c r="AT238" s="38"/>
      <c r="AU238" s="38"/>
      <c r="AV238" s="38"/>
      <c r="AW238" s="38"/>
      <c r="AX238" s="38"/>
      <c r="AY238" s="38"/>
      <c r="AZ238" s="38"/>
      <c r="BA238" s="38"/>
      <c r="BB238" s="38"/>
      <c r="BC238" s="38"/>
      <c r="BD238" s="38"/>
      <c r="BE238" s="38"/>
      <c r="BF238" s="38"/>
      <c r="BG238" s="34"/>
      <c r="DE238" s="55"/>
      <c r="DF238" s="55"/>
      <c r="DG238" s="55"/>
      <c r="DH238" s="55"/>
      <c r="DJ238" s="237"/>
      <c r="DS238" s="46"/>
    </row>
    <row r="239" spans="2:123" ht="15" customHeight="1">
      <c r="B239" s="34"/>
      <c r="F239" s="38"/>
      <c r="G239" s="38"/>
      <c r="H239" s="38"/>
      <c r="I239" s="38"/>
      <c r="J239" s="38"/>
      <c r="K239" s="38"/>
      <c r="L239" s="38"/>
      <c r="M239" s="38"/>
      <c r="N239" s="38"/>
      <c r="O239" s="38"/>
      <c r="P239" s="38"/>
      <c r="Q239" s="38"/>
      <c r="R239" s="38"/>
      <c r="S239" s="38"/>
      <c r="T239" s="38"/>
      <c r="U239" s="38"/>
      <c r="V239" s="38"/>
      <c r="W239" s="38"/>
      <c r="X239" s="38"/>
      <c r="Y239" s="38"/>
      <c r="Z239" s="38"/>
      <c r="AA239" s="38"/>
      <c r="AB239" s="38"/>
      <c r="AC239" s="38"/>
      <c r="AD239" s="38"/>
      <c r="AE239" s="38"/>
      <c r="AF239" s="38"/>
      <c r="AG239" s="38"/>
      <c r="AH239" s="38"/>
      <c r="AI239" s="38"/>
      <c r="AJ239" s="38"/>
      <c r="AK239" s="38"/>
      <c r="AL239" s="38"/>
      <c r="AM239" s="38"/>
      <c r="AN239" s="38"/>
      <c r="AO239" s="38"/>
      <c r="AP239" s="38"/>
      <c r="AQ239" s="38"/>
      <c r="AR239" s="38"/>
      <c r="AS239" s="38"/>
      <c r="AT239" s="38"/>
      <c r="AU239" s="38"/>
      <c r="AV239" s="38"/>
      <c r="AW239" s="38"/>
      <c r="AX239" s="38"/>
      <c r="AY239" s="38"/>
      <c r="AZ239" s="38"/>
      <c r="BA239" s="38"/>
      <c r="BB239" s="38"/>
      <c r="BC239" s="38"/>
      <c r="BD239" s="38"/>
      <c r="BE239" s="38"/>
      <c r="BF239" s="38"/>
      <c r="BG239" s="34"/>
      <c r="DE239" s="55"/>
      <c r="DF239" s="55"/>
      <c r="DG239" s="55"/>
      <c r="DH239" s="55"/>
      <c r="DJ239" s="237"/>
      <c r="DS239" s="46"/>
    </row>
    <row r="240" spans="2:123" ht="15" customHeight="1">
      <c r="B240" s="34"/>
      <c r="F240" s="38"/>
      <c r="G240" s="38"/>
      <c r="H240" s="38"/>
      <c r="I240" s="38"/>
      <c r="J240" s="38"/>
      <c r="K240" s="38"/>
      <c r="L240" s="38"/>
      <c r="M240" s="38"/>
      <c r="N240" s="38"/>
      <c r="O240" s="38"/>
      <c r="P240" s="38"/>
      <c r="Q240" s="38"/>
      <c r="R240" s="38"/>
      <c r="S240" s="38"/>
      <c r="T240" s="38"/>
      <c r="U240" s="38"/>
      <c r="V240" s="38"/>
      <c r="W240" s="38"/>
      <c r="X240" s="38"/>
      <c r="Y240" s="38"/>
      <c r="Z240" s="38"/>
      <c r="AA240" s="38"/>
      <c r="AB240" s="38"/>
      <c r="AC240" s="38"/>
      <c r="AD240" s="38"/>
      <c r="AE240" s="38"/>
      <c r="AF240" s="38"/>
      <c r="AG240" s="38"/>
      <c r="AH240" s="38"/>
      <c r="AI240" s="38"/>
      <c r="AJ240" s="38"/>
      <c r="AK240" s="38"/>
      <c r="AL240" s="38"/>
      <c r="AM240" s="38"/>
      <c r="AN240" s="38"/>
      <c r="AO240" s="38"/>
      <c r="AP240" s="38"/>
      <c r="AQ240" s="38"/>
      <c r="AR240" s="38"/>
      <c r="AS240" s="38"/>
      <c r="AT240" s="38"/>
      <c r="AU240" s="38"/>
      <c r="AV240" s="38"/>
      <c r="AW240" s="38"/>
      <c r="AX240" s="38"/>
      <c r="AY240" s="38"/>
      <c r="AZ240" s="38"/>
      <c r="BA240" s="38"/>
      <c r="BB240" s="38"/>
      <c r="BC240" s="38"/>
      <c r="BD240" s="38"/>
      <c r="BE240" s="38"/>
      <c r="BF240" s="38"/>
      <c r="BG240" s="34"/>
      <c r="DE240" s="55"/>
      <c r="DF240" s="55"/>
      <c r="DG240" s="55"/>
      <c r="DH240" s="55"/>
      <c r="DJ240" s="237"/>
      <c r="DS240" s="46"/>
    </row>
    <row r="241" spans="1:123" ht="15" customHeight="1">
      <c r="B241" s="34"/>
      <c r="F241" s="38"/>
      <c r="G241" s="38"/>
      <c r="H241" s="38"/>
      <c r="I241" s="38"/>
      <c r="J241" s="38"/>
      <c r="K241" s="38"/>
      <c r="L241" s="38"/>
      <c r="M241" s="38"/>
      <c r="N241" s="38"/>
      <c r="O241" s="38"/>
      <c r="P241" s="38"/>
      <c r="Q241" s="38"/>
      <c r="R241" s="38"/>
      <c r="S241" s="38"/>
      <c r="T241" s="38"/>
      <c r="U241" s="38"/>
      <c r="V241" s="38"/>
      <c r="W241" s="38"/>
      <c r="X241" s="38"/>
      <c r="Y241" s="38"/>
      <c r="Z241" s="38"/>
      <c r="AA241" s="38"/>
      <c r="AB241" s="38"/>
      <c r="AC241" s="38"/>
      <c r="AD241" s="38"/>
      <c r="AE241" s="38"/>
      <c r="AF241" s="38"/>
      <c r="AG241" s="38"/>
      <c r="AH241" s="38"/>
      <c r="AI241" s="38"/>
      <c r="AJ241" s="38"/>
      <c r="AK241" s="38"/>
      <c r="AL241" s="38"/>
      <c r="AM241" s="38"/>
      <c r="AN241" s="38"/>
      <c r="AO241" s="38"/>
      <c r="AP241" s="38"/>
      <c r="AQ241" s="38"/>
      <c r="AR241" s="38"/>
      <c r="AS241" s="38"/>
      <c r="AT241" s="38"/>
      <c r="AU241" s="38"/>
      <c r="AV241" s="38"/>
      <c r="AW241" s="38"/>
      <c r="AX241" s="38"/>
      <c r="AY241" s="38"/>
      <c r="AZ241" s="38"/>
      <c r="BA241" s="38"/>
      <c r="BB241" s="38"/>
      <c r="BC241" s="38"/>
      <c r="BD241" s="38"/>
      <c r="BE241" s="38"/>
      <c r="BF241" s="38"/>
      <c r="BG241" s="34"/>
      <c r="DE241" s="55"/>
      <c r="DF241" s="55"/>
      <c r="DG241" s="55"/>
      <c r="DH241" s="55"/>
      <c r="DJ241" s="237"/>
      <c r="DS241" s="46"/>
    </row>
    <row r="242" spans="1:123" ht="15" customHeight="1">
      <c r="B242" s="34"/>
      <c r="F242" s="38"/>
      <c r="G242" s="38"/>
      <c r="H242" s="38"/>
      <c r="I242" s="38"/>
      <c r="J242" s="38"/>
      <c r="K242" s="38"/>
      <c r="L242" s="38"/>
      <c r="M242" s="38"/>
      <c r="N242" s="38"/>
      <c r="O242" s="38"/>
      <c r="P242" s="38"/>
      <c r="Q242" s="38"/>
      <c r="R242" s="38"/>
      <c r="S242" s="38"/>
      <c r="T242" s="38"/>
      <c r="U242" s="38"/>
      <c r="V242" s="38"/>
      <c r="W242" s="38"/>
      <c r="X242" s="38"/>
      <c r="Y242" s="38"/>
      <c r="Z242" s="38"/>
      <c r="AA242" s="38"/>
      <c r="AB242" s="38"/>
      <c r="AC242" s="38"/>
      <c r="AD242" s="38"/>
      <c r="AE242" s="38"/>
      <c r="AF242" s="38"/>
      <c r="AG242" s="38"/>
      <c r="AH242" s="38"/>
      <c r="AI242" s="38"/>
      <c r="AJ242" s="38"/>
      <c r="AK242" s="38"/>
      <c r="AL242" s="38"/>
      <c r="AM242" s="38"/>
      <c r="AN242" s="38"/>
      <c r="AO242" s="38"/>
      <c r="AP242" s="38"/>
      <c r="AQ242" s="38"/>
      <c r="AR242" s="38"/>
      <c r="AS242" s="38"/>
      <c r="AT242" s="38"/>
      <c r="AU242" s="38"/>
      <c r="AV242" s="38"/>
      <c r="AW242" s="38"/>
      <c r="AX242" s="38"/>
      <c r="AY242" s="38"/>
      <c r="AZ242" s="38"/>
      <c r="BA242" s="38"/>
      <c r="BB242" s="38"/>
      <c r="BC242" s="38"/>
      <c r="BD242" s="38"/>
      <c r="BE242" s="38"/>
      <c r="BF242" s="38"/>
      <c r="BG242" s="34"/>
      <c r="DE242" s="55"/>
      <c r="DF242" s="55"/>
      <c r="DG242" s="55"/>
      <c r="DH242" s="55"/>
      <c r="DJ242" s="237"/>
      <c r="DS242" s="46"/>
    </row>
    <row r="243" spans="1:123" ht="15" customHeight="1">
      <c r="B243" s="34"/>
      <c r="F243" s="38"/>
      <c r="G243" s="38"/>
      <c r="H243" s="38"/>
      <c r="I243" s="38"/>
      <c r="J243" s="38"/>
      <c r="K243" s="38"/>
      <c r="L243" s="38"/>
      <c r="M243" s="38"/>
      <c r="N243" s="38"/>
      <c r="O243" s="38"/>
      <c r="P243" s="38"/>
      <c r="Q243" s="38"/>
      <c r="R243" s="38"/>
      <c r="S243" s="38"/>
      <c r="T243" s="38"/>
      <c r="U243" s="38"/>
      <c r="V243" s="38"/>
      <c r="W243" s="38"/>
      <c r="X243" s="38"/>
      <c r="Y243" s="38"/>
      <c r="Z243" s="38"/>
      <c r="AA243" s="38"/>
      <c r="AB243" s="38"/>
      <c r="AC243" s="38"/>
      <c r="AD243" s="38"/>
      <c r="AE243" s="38"/>
      <c r="AF243" s="38"/>
      <c r="AG243" s="38"/>
      <c r="AH243" s="38"/>
      <c r="AI243" s="38"/>
      <c r="AJ243" s="38"/>
      <c r="AK243" s="38"/>
      <c r="AL243" s="38"/>
      <c r="AM243" s="38"/>
      <c r="AN243" s="38"/>
      <c r="AO243" s="38"/>
      <c r="AP243" s="38"/>
      <c r="AQ243" s="38"/>
      <c r="AR243" s="38"/>
      <c r="AS243" s="38"/>
      <c r="AT243" s="38"/>
      <c r="AU243" s="38"/>
      <c r="AV243" s="38"/>
      <c r="AW243" s="38"/>
      <c r="AX243" s="38"/>
      <c r="AY243" s="38"/>
      <c r="AZ243" s="38"/>
      <c r="BA243" s="38"/>
      <c r="BB243" s="38"/>
      <c r="BC243" s="38"/>
      <c r="BD243" s="38"/>
      <c r="BE243" s="38"/>
      <c r="BF243" s="38"/>
      <c r="BG243" s="34"/>
      <c r="DE243" s="55"/>
      <c r="DF243" s="55"/>
      <c r="DG243" s="55"/>
      <c r="DH243" s="55"/>
      <c r="DJ243" s="237"/>
      <c r="DS243" s="46"/>
    </row>
    <row r="244" spans="1:123" ht="15" customHeight="1">
      <c r="B244" s="34"/>
      <c r="F244" s="38"/>
      <c r="G244" s="38"/>
      <c r="H244" s="38"/>
      <c r="I244" s="38"/>
      <c r="J244" s="38"/>
      <c r="K244" s="38"/>
      <c r="L244" s="38"/>
      <c r="M244" s="38"/>
      <c r="N244" s="38"/>
      <c r="O244" s="38"/>
      <c r="P244" s="38"/>
      <c r="Q244" s="38"/>
      <c r="R244" s="38"/>
      <c r="S244" s="38"/>
      <c r="T244" s="38"/>
      <c r="U244" s="38"/>
      <c r="V244" s="38"/>
      <c r="W244" s="38"/>
      <c r="X244" s="38"/>
      <c r="Y244" s="38"/>
      <c r="Z244" s="38"/>
      <c r="AA244" s="38"/>
      <c r="AB244" s="38"/>
      <c r="AC244" s="38"/>
      <c r="AD244" s="38"/>
      <c r="AE244" s="38"/>
      <c r="AF244" s="38"/>
      <c r="AG244" s="38"/>
      <c r="AH244" s="38"/>
      <c r="AI244" s="38"/>
      <c r="AJ244" s="38"/>
      <c r="AK244" s="38"/>
      <c r="AL244" s="38"/>
      <c r="AM244" s="38"/>
      <c r="AN244" s="38"/>
      <c r="AO244" s="38"/>
      <c r="AP244" s="38"/>
      <c r="AQ244" s="38"/>
      <c r="AR244" s="38"/>
      <c r="AS244" s="38"/>
      <c r="AT244" s="38"/>
      <c r="AU244" s="38"/>
      <c r="AV244" s="38"/>
      <c r="AW244" s="38"/>
      <c r="AX244" s="38"/>
      <c r="AY244" s="38"/>
      <c r="AZ244" s="38"/>
      <c r="BA244" s="38"/>
      <c r="BB244" s="38"/>
      <c r="BC244" s="38"/>
      <c r="BD244" s="38"/>
      <c r="BE244" s="38"/>
      <c r="BF244" s="38"/>
      <c r="BG244" s="34"/>
      <c r="DE244" s="55"/>
      <c r="DF244" s="55"/>
      <c r="DG244" s="55"/>
      <c r="DH244" s="55"/>
      <c r="DJ244" s="237"/>
      <c r="DS244" s="46"/>
    </row>
    <row r="245" spans="1:123" ht="15" customHeight="1">
      <c r="B245" s="34"/>
      <c r="F245" s="38"/>
      <c r="G245" s="38"/>
      <c r="H245" s="38"/>
      <c r="I245" s="38"/>
      <c r="J245" s="38"/>
      <c r="K245" s="38"/>
      <c r="L245" s="38"/>
      <c r="M245" s="38"/>
      <c r="N245" s="38"/>
      <c r="O245" s="38"/>
      <c r="P245" s="38"/>
      <c r="Q245" s="38"/>
      <c r="R245" s="38"/>
      <c r="S245" s="38"/>
      <c r="T245" s="38"/>
      <c r="U245" s="38"/>
      <c r="V245" s="38"/>
      <c r="W245" s="38"/>
      <c r="X245" s="38"/>
      <c r="Y245" s="38"/>
      <c r="Z245" s="38"/>
      <c r="AA245" s="38"/>
      <c r="AB245" s="38"/>
      <c r="AC245" s="38"/>
      <c r="AD245" s="38"/>
      <c r="AE245" s="38"/>
      <c r="AF245" s="38"/>
      <c r="AG245" s="38"/>
      <c r="AH245" s="38"/>
      <c r="AI245" s="38"/>
      <c r="AJ245" s="38"/>
      <c r="AK245" s="38"/>
      <c r="AL245" s="38"/>
      <c r="AM245" s="38"/>
      <c r="AN245" s="38"/>
      <c r="AO245" s="38"/>
      <c r="AP245" s="38"/>
      <c r="AQ245" s="38"/>
      <c r="AR245" s="38"/>
      <c r="AS245" s="38"/>
      <c r="AT245" s="38"/>
      <c r="AU245" s="38"/>
      <c r="AV245" s="38"/>
      <c r="AW245" s="38"/>
      <c r="AX245" s="38"/>
      <c r="AY245" s="38"/>
      <c r="AZ245" s="38"/>
      <c r="BA245" s="38"/>
      <c r="BB245" s="38"/>
      <c r="BC245" s="38"/>
      <c r="BD245" s="38"/>
      <c r="BE245" s="38"/>
      <c r="BF245" s="38"/>
      <c r="BG245" s="34"/>
      <c r="DE245" s="55"/>
      <c r="DF245" s="55"/>
      <c r="DG245" s="55"/>
      <c r="DH245" s="55"/>
      <c r="DJ245" s="237"/>
      <c r="DS245" s="46"/>
    </row>
    <row r="246" spans="1:123" ht="15" customHeight="1">
      <c r="B246" s="34"/>
      <c r="F246" s="38"/>
      <c r="G246" s="38"/>
      <c r="H246" s="38"/>
      <c r="I246" s="38"/>
      <c r="J246" s="38"/>
      <c r="K246" s="38"/>
      <c r="L246" s="38"/>
      <c r="M246" s="38"/>
      <c r="N246" s="38"/>
      <c r="O246" s="38"/>
      <c r="P246" s="38"/>
      <c r="Q246" s="38"/>
      <c r="R246" s="38"/>
      <c r="S246" s="38"/>
      <c r="T246" s="38"/>
      <c r="U246" s="38"/>
      <c r="V246" s="38"/>
      <c r="W246" s="38"/>
      <c r="X246" s="38"/>
      <c r="Y246" s="38"/>
      <c r="Z246" s="38"/>
      <c r="AA246" s="38"/>
      <c r="AB246" s="38"/>
      <c r="AC246" s="38"/>
      <c r="AD246" s="38"/>
      <c r="AE246" s="38"/>
      <c r="AF246" s="38"/>
      <c r="AG246" s="38"/>
      <c r="AH246" s="38"/>
      <c r="AI246" s="38"/>
      <c r="AJ246" s="38"/>
      <c r="AK246" s="38"/>
      <c r="AL246" s="38"/>
      <c r="AM246" s="38"/>
      <c r="AN246" s="38"/>
      <c r="AO246" s="38"/>
      <c r="AP246" s="38"/>
      <c r="AQ246" s="38"/>
      <c r="AR246" s="38"/>
      <c r="AS246" s="38"/>
      <c r="AT246" s="38"/>
      <c r="AU246" s="38"/>
      <c r="AV246" s="38"/>
      <c r="AW246" s="38"/>
      <c r="AX246" s="38"/>
      <c r="AY246" s="38"/>
      <c r="AZ246" s="38"/>
      <c r="BA246" s="38"/>
      <c r="BB246" s="38"/>
      <c r="BC246" s="38"/>
      <c r="BD246" s="38"/>
      <c r="BE246" s="38"/>
      <c r="BF246" s="38"/>
      <c r="BG246" s="34"/>
      <c r="DE246" s="55"/>
      <c r="DF246" s="55"/>
      <c r="DG246" s="55"/>
      <c r="DH246" s="55"/>
      <c r="DJ246" s="237"/>
      <c r="DS246" s="46"/>
    </row>
    <row r="247" spans="1:123" ht="15" customHeight="1">
      <c r="B247" s="34"/>
      <c r="F247" s="38"/>
      <c r="G247" s="38"/>
      <c r="H247" s="38"/>
      <c r="I247" s="38"/>
      <c r="J247" s="38"/>
      <c r="K247" s="38"/>
      <c r="L247" s="38"/>
      <c r="M247" s="38"/>
      <c r="N247" s="38"/>
      <c r="O247" s="38"/>
      <c r="P247" s="38"/>
      <c r="Q247" s="38"/>
      <c r="R247" s="38"/>
      <c r="S247" s="38"/>
      <c r="T247" s="38"/>
      <c r="U247" s="38"/>
      <c r="V247" s="38"/>
      <c r="W247" s="38"/>
      <c r="X247" s="38"/>
      <c r="Y247" s="38"/>
      <c r="Z247" s="38"/>
      <c r="AA247" s="38"/>
      <c r="AB247" s="38"/>
      <c r="AC247" s="38"/>
      <c r="AD247" s="38"/>
      <c r="AE247" s="38"/>
      <c r="AF247" s="38"/>
      <c r="AG247" s="38"/>
      <c r="AH247" s="38"/>
      <c r="AI247" s="38"/>
      <c r="AJ247" s="38"/>
      <c r="AK247" s="38"/>
      <c r="AL247" s="38"/>
      <c r="AM247" s="38"/>
      <c r="AN247" s="38"/>
      <c r="AO247" s="38"/>
      <c r="AP247" s="38"/>
      <c r="AQ247" s="38"/>
      <c r="AR247" s="38"/>
      <c r="AS247" s="38"/>
      <c r="AT247" s="38"/>
      <c r="AU247" s="38"/>
      <c r="AV247" s="38"/>
      <c r="AW247" s="38"/>
      <c r="AX247" s="38"/>
      <c r="AY247" s="38"/>
      <c r="AZ247" s="38"/>
      <c r="BA247" s="38"/>
      <c r="BB247" s="38"/>
      <c r="BC247" s="38"/>
      <c r="BD247" s="38"/>
      <c r="BE247" s="38"/>
      <c r="BF247" s="38"/>
      <c r="BG247" s="34"/>
      <c r="DE247" s="55"/>
      <c r="DF247" s="55"/>
      <c r="DG247" s="55"/>
      <c r="DH247" s="55"/>
      <c r="DJ247" s="237"/>
      <c r="DS247" s="46"/>
    </row>
    <row r="248" spans="1:123" ht="15" customHeight="1">
      <c r="B248" s="34"/>
      <c r="F248" s="38"/>
      <c r="G248" s="38"/>
      <c r="H248" s="38"/>
      <c r="I248" s="38"/>
      <c r="J248" s="38"/>
      <c r="K248" s="38"/>
      <c r="L248" s="38"/>
      <c r="M248" s="38"/>
      <c r="N248" s="38"/>
      <c r="O248" s="38"/>
      <c r="P248" s="38"/>
      <c r="Q248" s="38"/>
      <c r="R248" s="38"/>
      <c r="S248" s="38"/>
      <c r="T248" s="38"/>
      <c r="U248" s="38"/>
      <c r="V248" s="38"/>
      <c r="W248" s="38"/>
      <c r="X248" s="38"/>
      <c r="Y248" s="38"/>
      <c r="Z248" s="38"/>
      <c r="AA248" s="38"/>
      <c r="AB248" s="38"/>
      <c r="AC248" s="38"/>
      <c r="AD248" s="38"/>
      <c r="AE248" s="38"/>
      <c r="AF248" s="38"/>
      <c r="AG248" s="38"/>
      <c r="AH248" s="38"/>
      <c r="AI248" s="38"/>
      <c r="AJ248" s="38"/>
      <c r="AK248" s="38"/>
      <c r="AL248" s="38"/>
      <c r="AM248" s="38"/>
      <c r="AN248" s="38"/>
      <c r="AO248" s="38"/>
      <c r="AP248" s="38"/>
      <c r="AQ248" s="38"/>
      <c r="AR248" s="38"/>
      <c r="AS248" s="38"/>
      <c r="AT248" s="38"/>
      <c r="AU248" s="38"/>
      <c r="AV248" s="38"/>
      <c r="AW248" s="38"/>
      <c r="AX248" s="38"/>
      <c r="AY248" s="38"/>
      <c r="AZ248" s="38"/>
      <c r="BA248" s="38"/>
      <c r="BB248" s="38"/>
      <c r="BC248" s="38"/>
      <c r="BD248" s="38"/>
      <c r="BE248" s="38"/>
      <c r="BF248" s="38"/>
      <c r="BG248" s="34"/>
      <c r="DE248" s="55"/>
      <c r="DF248" s="55"/>
      <c r="DG248" s="55"/>
      <c r="DH248" s="55"/>
      <c r="DJ248" s="237"/>
      <c r="DS248" s="46"/>
    </row>
    <row r="249" spans="1:123" ht="15" customHeight="1">
      <c r="B249" s="34"/>
      <c r="F249" s="38"/>
      <c r="G249" s="38"/>
      <c r="H249" s="38"/>
      <c r="I249" s="38"/>
      <c r="J249" s="38"/>
      <c r="K249" s="38"/>
      <c r="L249" s="38"/>
      <c r="M249" s="38"/>
      <c r="N249" s="38"/>
      <c r="O249" s="38"/>
      <c r="P249" s="38"/>
      <c r="Q249" s="38"/>
      <c r="R249" s="38"/>
      <c r="S249" s="38"/>
      <c r="T249" s="38"/>
      <c r="U249" s="38"/>
      <c r="V249" s="38"/>
      <c r="W249" s="38"/>
      <c r="X249" s="38"/>
      <c r="Y249" s="38"/>
      <c r="Z249" s="38"/>
      <c r="AA249" s="38"/>
      <c r="AB249" s="38"/>
      <c r="AC249" s="38"/>
      <c r="AD249" s="38"/>
      <c r="AE249" s="38"/>
      <c r="AF249" s="38"/>
      <c r="AG249" s="38"/>
      <c r="AH249" s="38"/>
      <c r="AI249" s="38"/>
      <c r="AJ249" s="38"/>
      <c r="AK249" s="38"/>
      <c r="AL249" s="38"/>
      <c r="AM249" s="38"/>
      <c r="AN249" s="38"/>
      <c r="AO249" s="38"/>
      <c r="AP249" s="38"/>
      <c r="AQ249" s="38"/>
      <c r="AR249" s="38"/>
      <c r="AS249" s="38"/>
      <c r="AT249" s="38"/>
      <c r="AU249" s="38"/>
      <c r="AV249" s="38"/>
      <c r="AW249" s="38"/>
      <c r="AX249" s="38"/>
      <c r="AY249" s="38"/>
      <c r="AZ249" s="38"/>
      <c r="BA249" s="38"/>
      <c r="BB249" s="38"/>
      <c r="BC249" s="38"/>
      <c r="BD249" s="38"/>
      <c r="BE249" s="38"/>
      <c r="BF249" s="38"/>
      <c r="BG249" s="34"/>
      <c r="DE249" s="55"/>
      <c r="DF249" s="55"/>
      <c r="DG249" s="55"/>
      <c r="DH249" s="55"/>
      <c r="DJ249" s="237"/>
      <c r="DS249" s="46"/>
    </row>
    <row r="250" spans="1:123" ht="15" customHeight="1">
      <c r="B250" s="34"/>
      <c r="F250" s="38"/>
      <c r="G250" s="38"/>
      <c r="H250" s="38"/>
      <c r="I250" s="38"/>
      <c r="J250" s="38"/>
      <c r="K250" s="38"/>
      <c r="L250" s="38"/>
      <c r="M250" s="38"/>
      <c r="N250" s="38"/>
      <c r="O250" s="38"/>
      <c r="P250" s="38"/>
      <c r="Q250" s="38"/>
      <c r="R250" s="38"/>
      <c r="S250" s="38"/>
      <c r="T250" s="38"/>
      <c r="U250" s="38"/>
      <c r="V250" s="38"/>
      <c r="W250" s="38"/>
      <c r="X250" s="38"/>
      <c r="Y250" s="38"/>
      <c r="Z250" s="38"/>
      <c r="AA250" s="38"/>
      <c r="AB250" s="38"/>
      <c r="AC250" s="38"/>
      <c r="AD250" s="38"/>
      <c r="AE250" s="38"/>
      <c r="AF250" s="38"/>
      <c r="AG250" s="38"/>
      <c r="AH250" s="38"/>
      <c r="AI250" s="38"/>
      <c r="AJ250" s="38"/>
      <c r="AK250" s="38"/>
      <c r="AL250" s="38"/>
      <c r="AM250" s="38"/>
      <c r="AN250" s="38"/>
      <c r="AO250" s="38"/>
      <c r="AP250" s="38"/>
      <c r="AQ250" s="38"/>
      <c r="AR250" s="38"/>
      <c r="AS250" s="38"/>
      <c r="AT250" s="38"/>
      <c r="AU250" s="38"/>
      <c r="AV250" s="38"/>
      <c r="AW250" s="38"/>
      <c r="AX250" s="38"/>
      <c r="AY250" s="38"/>
      <c r="AZ250" s="38"/>
      <c r="BA250" s="38"/>
      <c r="BB250" s="38"/>
      <c r="BC250" s="38"/>
      <c r="BD250" s="38"/>
      <c r="BE250" s="38"/>
      <c r="BF250" s="38"/>
      <c r="BG250" s="34"/>
      <c r="DE250" s="55"/>
      <c r="DF250" s="55"/>
      <c r="DG250" s="55"/>
      <c r="DH250" s="55"/>
      <c r="DJ250" s="237"/>
      <c r="DS250" s="46"/>
    </row>
    <row r="251" spans="1:123" ht="15" customHeight="1">
      <c r="B251" s="34"/>
      <c r="F251" s="38"/>
      <c r="G251" s="38"/>
      <c r="H251" s="38"/>
      <c r="I251" s="38"/>
      <c r="J251" s="38"/>
      <c r="K251" s="38"/>
      <c r="L251" s="38"/>
      <c r="M251" s="38"/>
      <c r="N251" s="38"/>
      <c r="O251" s="38"/>
      <c r="P251" s="38"/>
      <c r="Q251" s="38"/>
      <c r="R251" s="38"/>
      <c r="S251" s="38"/>
      <c r="T251" s="38"/>
      <c r="U251" s="38"/>
      <c r="V251" s="38"/>
      <c r="W251" s="38"/>
      <c r="X251" s="38"/>
      <c r="Y251" s="38"/>
      <c r="Z251" s="38"/>
      <c r="AA251" s="38"/>
      <c r="AB251" s="38"/>
      <c r="AC251" s="38"/>
      <c r="AD251" s="38"/>
      <c r="AE251" s="38"/>
      <c r="AF251" s="38"/>
      <c r="AG251" s="38"/>
      <c r="AH251" s="38"/>
      <c r="AI251" s="38"/>
      <c r="AJ251" s="38"/>
      <c r="AK251" s="38"/>
      <c r="AL251" s="38"/>
      <c r="AM251" s="38"/>
      <c r="AN251" s="38"/>
      <c r="AO251" s="38"/>
      <c r="AP251" s="38"/>
      <c r="AQ251" s="38"/>
      <c r="AR251" s="38"/>
      <c r="AS251" s="38"/>
      <c r="AT251" s="38"/>
      <c r="AU251" s="38"/>
      <c r="AV251" s="38"/>
      <c r="AW251" s="38"/>
      <c r="AX251" s="38"/>
      <c r="AY251" s="38"/>
      <c r="AZ251" s="38"/>
      <c r="BA251" s="38"/>
      <c r="BB251" s="38"/>
      <c r="BC251" s="38"/>
      <c r="BD251" s="38"/>
      <c r="BE251" s="38"/>
      <c r="BF251" s="38"/>
      <c r="BG251" s="34"/>
      <c r="DE251" s="55"/>
      <c r="DF251" s="55"/>
      <c r="DG251" s="55"/>
      <c r="DH251" s="55"/>
      <c r="DJ251" s="237"/>
      <c r="DS251" s="46"/>
    </row>
    <row r="252" spans="1:123" ht="15" customHeight="1">
      <c r="B252" s="34"/>
      <c r="F252" s="38"/>
      <c r="G252" s="38"/>
      <c r="H252" s="38"/>
      <c r="I252" s="38"/>
      <c r="J252" s="38"/>
      <c r="K252" s="38"/>
      <c r="L252" s="38"/>
      <c r="M252" s="38"/>
      <c r="N252" s="38"/>
      <c r="O252" s="38"/>
      <c r="P252" s="38"/>
      <c r="Q252" s="38"/>
      <c r="R252" s="38"/>
      <c r="S252" s="38"/>
      <c r="T252" s="38"/>
      <c r="U252" s="38"/>
      <c r="V252" s="38"/>
      <c r="W252" s="38"/>
      <c r="X252" s="38"/>
      <c r="Y252" s="38"/>
      <c r="Z252" s="38"/>
      <c r="AA252" s="38"/>
      <c r="AB252" s="38"/>
      <c r="AC252" s="38"/>
      <c r="AD252" s="38"/>
      <c r="AE252" s="38"/>
      <c r="AF252" s="38"/>
      <c r="AG252" s="38"/>
      <c r="AH252" s="38"/>
      <c r="AI252" s="38"/>
      <c r="AJ252" s="38"/>
      <c r="AK252" s="38"/>
      <c r="AL252" s="38"/>
      <c r="AM252" s="38"/>
      <c r="AN252" s="38"/>
      <c r="AO252" s="38"/>
      <c r="AP252" s="38"/>
      <c r="AQ252" s="38"/>
      <c r="AR252" s="38"/>
      <c r="AS252" s="38"/>
      <c r="AT252" s="38"/>
      <c r="AU252" s="38"/>
      <c r="AV252" s="38"/>
      <c r="AW252" s="38"/>
      <c r="AX252" s="38"/>
      <c r="AY252" s="38"/>
      <c r="AZ252" s="38"/>
      <c r="BA252" s="38"/>
      <c r="BB252" s="38"/>
      <c r="BC252" s="38"/>
      <c r="BD252" s="38"/>
      <c r="BE252" s="38"/>
      <c r="BF252" s="38"/>
      <c r="BG252" s="34"/>
      <c r="DE252" s="55"/>
      <c r="DF252" s="55"/>
      <c r="DG252" s="55"/>
      <c r="DH252" s="55"/>
      <c r="DJ252" s="237"/>
      <c r="DS252" s="46"/>
    </row>
    <row r="253" spans="1:123" s="4" customFormat="1" ht="15" customHeight="1">
      <c r="A253" s="38"/>
      <c r="B253" s="34"/>
      <c r="C253" s="38"/>
      <c r="D253" s="38"/>
      <c r="E253" s="38"/>
      <c r="F253" s="38"/>
      <c r="G253" s="38"/>
      <c r="H253" s="38"/>
      <c r="I253" s="38"/>
      <c r="J253" s="38"/>
      <c r="K253" s="38"/>
      <c r="L253" s="38"/>
      <c r="M253" s="38"/>
      <c r="N253" s="38"/>
      <c r="O253" s="38"/>
      <c r="P253" s="38"/>
      <c r="Q253" s="38"/>
      <c r="R253" s="38"/>
      <c r="S253" s="38"/>
      <c r="T253" s="38"/>
      <c r="U253" s="38"/>
      <c r="V253" s="38"/>
      <c r="W253" s="38"/>
      <c r="X253" s="38"/>
      <c r="Y253" s="38"/>
      <c r="Z253" s="38"/>
      <c r="AA253" s="38"/>
      <c r="AB253" s="38"/>
      <c r="AC253" s="38"/>
      <c r="AD253" s="38"/>
      <c r="AE253" s="38"/>
      <c r="AF253" s="38"/>
      <c r="AG253" s="38"/>
      <c r="AH253" s="38"/>
      <c r="AI253" s="38"/>
      <c r="AJ253" s="38"/>
      <c r="AK253" s="38"/>
      <c r="AL253" s="38"/>
      <c r="AM253" s="38"/>
      <c r="AN253" s="38"/>
      <c r="AO253" s="38"/>
      <c r="AP253" s="38"/>
      <c r="AQ253" s="38"/>
      <c r="AR253" s="38"/>
      <c r="AS253" s="38"/>
      <c r="AT253" s="38"/>
      <c r="AU253" s="38"/>
      <c r="AV253" s="38"/>
      <c r="AW253" s="38"/>
      <c r="AX253" s="38"/>
      <c r="AY253" s="38"/>
      <c r="AZ253" s="38"/>
      <c r="BA253" s="38"/>
      <c r="BB253" s="38"/>
      <c r="BC253" s="38"/>
      <c r="BD253" s="38"/>
      <c r="BE253" s="38"/>
      <c r="BF253" s="38"/>
      <c r="BG253" s="34"/>
      <c r="BH253" s="38"/>
      <c r="BI253" s="38"/>
      <c r="BJ253" s="38"/>
      <c r="BK253" s="54"/>
      <c r="BL253" s="54"/>
      <c r="BM253" s="54"/>
      <c r="BN253" s="54"/>
      <c r="BO253" s="54"/>
      <c r="BP253" s="54"/>
      <c r="BQ253" s="54"/>
      <c r="BR253" s="54"/>
      <c r="BS253" s="54"/>
      <c r="BT253" s="54"/>
      <c r="BU253" s="54"/>
      <c r="BV253" s="54"/>
      <c r="BW253" s="54"/>
      <c r="BX253" s="54"/>
      <c r="BY253" s="54"/>
      <c r="BZ253" s="54"/>
      <c r="CA253" s="54"/>
      <c r="CB253" s="54"/>
      <c r="CC253" s="54"/>
      <c r="CD253" s="54"/>
      <c r="CE253" s="54"/>
      <c r="CF253" s="54"/>
      <c r="CG253" s="54"/>
      <c r="CH253" s="54"/>
      <c r="CI253" s="54"/>
      <c r="CJ253" s="54"/>
      <c r="CK253" s="54"/>
      <c r="CL253" s="54"/>
      <c r="CM253" s="54"/>
      <c r="CN253" s="54"/>
      <c r="CO253" s="54"/>
      <c r="CP253" s="54"/>
      <c r="CQ253" s="54"/>
      <c r="CR253" s="54"/>
      <c r="CS253" s="54"/>
      <c r="CT253" s="54"/>
      <c r="CU253" s="54"/>
      <c r="CV253" s="54"/>
      <c r="CW253" s="54"/>
      <c r="CX253" s="54"/>
      <c r="CY253" s="54"/>
      <c r="CZ253" s="54"/>
      <c r="DA253" s="54"/>
      <c r="DB253" s="54"/>
      <c r="DC253" s="54"/>
      <c r="DD253" s="54"/>
      <c r="DE253" s="44"/>
      <c r="DF253" s="44"/>
      <c r="DG253" s="44"/>
      <c r="DH253" s="44"/>
      <c r="DI253" s="32"/>
      <c r="DJ253" s="237"/>
      <c r="DK253" s="32"/>
      <c r="DL253" s="32"/>
      <c r="DM253" s="32"/>
      <c r="DN253" s="32"/>
      <c r="DO253" s="32"/>
      <c r="DP253" s="32"/>
      <c r="DQ253" s="32"/>
      <c r="DR253" s="32"/>
    </row>
    <row r="254" spans="1:123" s="4" customFormat="1" ht="15" customHeight="1">
      <c r="A254" s="38"/>
      <c r="B254" s="34"/>
      <c r="C254" s="38"/>
      <c r="D254" s="38"/>
      <c r="E254" s="38"/>
      <c r="F254" s="38"/>
      <c r="G254" s="38"/>
      <c r="H254" s="38"/>
      <c r="I254" s="38"/>
      <c r="J254" s="38"/>
      <c r="K254" s="38"/>
      <c r="L254" s="38"/>
      <c r="M254" s="38"/>
      <c r="N254" s="38"/>
      <c r="O254" s="38"/>
      <c r="P254" s="38"/>
      <c r="Q254" s="38"/>
      <c r="R254" s="38"/>
      <c r="S254" s="38"/>
      <c r="T254" s="38"/>
      <c r="U254" s="38"/>
      <c r="V254" s="38"/>
      <c r="W254" s="38"/>
      <c r="X254" s="38"/>
      <c r="Y254" s="38"/>
      <c r="Z254" s="38"/>
      <c r="AA254" s="38"/>
      <c r="AB254" s="38"/>
      <c r="AC254" s="38"/>
      <c r="AD254" s="38"/>
      <c r="AE254" s="38"/>
      <c r="AF254" s="38"/>
      <c r="AG254" s="38"/>
      <c r="AH254" s="38"/>
      <c r="AI254" s="38"/>
      <c r="AJ254" s="38"/>
      <c r="AK254" s="38"/>
      <c r="AL254" s="38"/>
      <c r="AM254" s="38"/>
      <c r="AN254" s="38"/>
      <c r="AO254" s="38"/>
      <c r="AP254" s="38"/>
      <c r="AQ254" s="38"/>
      <c r="AR254" s="38"/>
      <c r="AS254" s="38"/>
      <c r="AT254" s="38"/>
      <c r="AU254" s="38"/>
      <c r="AV254" s="38"/>
      <c r="AW254" s="38"/>
      <c r="AX254" s="38"/>
      <c r="AY254" s="38"/>
      <c r="AZ254" s="38"/>
      <c r="BA254" s="38"/>
      <c r="BB254" s="38"/>
      <c r="BC254" s="38"/>
      <c r="BD254" s="38"/>
      <c r="BE254" s="38"/>
      <c r="BF254" s="38"/>
      <c r="BG254" s="34"/>
      <c r="BH254" s="38"/>
      <c r="BI254" s="38"/>
      <c r="BJ254" s="38"/>
      <c r="BK254" s="54"/>
      <c r="BL254" s="54"/>
      <c r="BM254" s="54"/>
      <c r="BN254" s="54"/>
      <c r="BO254" s="54"/>
      <c r="BP254" s="54"/>
      <c r="BQ254" s="54"/>
      <c r="BR254" s="54"/>
      <c r="BS254" s="54"/>
      <c r="BT254" s="54"/>
      <c r="BU254" s="54"/>
      <c r="BV254" s="54"/>
      <c r="BW254" s="54"/>
      <c r="BX254" s="54"/>
      <c r="BY254" s="54"/>
      <c r="BZ254" s="54"/>
      <c r="CA254" s="54"/>
      <c r="CB254" s="54"/>
      <c r="CC254" s="54"/>
      <c r="CD254" s="54"/>
      <c r="CE254" s="54"/>
      <c r="CF254" s="54"/>
      <c r="CG254" s="54"/>
      <c r="CH254" s="54"/>
      <c r="CI254" s="54"/>
      <c r="CJ254" s="54"/>
      <c r="CK254" s="54"/>
      <c r="CL254" s="54"/>
      <c r="CM254" s="54"/>
      <c r="CN254" s="54"/>
      <c r="CO254" s="54"/>
      <c r="CP254" s="54"/>
      <c r="CQ254" s="54"/>
      <c r="CR254" s="54"/>
      <c r="CS254" s="54"/>
      <c r="CT254" s="54"/>
      <c r="CU254" s="54"/>
      <c r="CV254" s="54"/>
      <c r="CW254" s="54"/>
      <c r="CX254" s="54"/>
      <c r="CY254" s="54"/>
      <c r="CZ254" s="54"/>
      <c r="DA254" s="54"/>
      <c r="DB254" s="54"/>
      <c r="DC254" s="54"/>
      <c r="DD254" s="54"/>
      <c r="DE254" s="44"/>
      <c r="DF254" s="44"/>
      <c r="DG254" s="44"/>
      <c r="DH254" s="44"/>
      <c r="DI254" s="32"/>
      <c r="DJ254" s="237"/>
      <c r="DK254" s="32"/>
      <c r="DL254" s="32"/>
      <c r="DM254" s="32"/>
      <c r="DN254" s="32"/>
      <c r="DO254" s="32"/>
      <c r="DP254" s="32"/>
      <c r="DQ254" s="32"/>
      <c r="DR254" s="32"/>
    </row>
    <row r="255" spans="1:123" ht="15" customHeight="1">
      <c r="B255" s="34"/>
      <c r="F255" s="38"/>
      <c r="G255" s="38"/>
      <c r="H255" s="38"/>
      <c r="I255" s="38"/>
      <c r="J255" s="38"/>
      <c r="K255" s="38"/>
      <c r="L255" s="38"/>
      <c r="M255" s="38"/>
      <c r="N255" s="38"/>
      <c r="O255" s="38"/>
      <c r="P255" s="38"/>
      <c r="Q255" s="38"/>
      <c r="R255" s="38"/>
      <c r="S255" s="38"/>
      <c r="T255" s="38"/>
      <c r="U255" s="38"/>
      <c r="V255" s="38"/>
      <c r="W255" s="38"/>
      <c r="X255" s="38"/>
      <c r="Y255" s="38"/>
      <c r="Z255" s="38"/>
      <c r="AA255" s="38"/>
      <c r="AB255" s="38"/>
      <c r="AC255" s="38"/>
      <c r="AD255" s="38"/>
      <c r="AE255" s="38"/>
      <c r="AF255" s="38"/>
      <c r="AG255" s="38"/>
      <c r="AH255" s="38"/>
      <c r="AI255" s="38"/>
      <c r="AJ255" s="38"/>
      <c r="AK255" s="38"/>
      <c r="AL255" s="38"/>
      <c r="AM255" s="38"/>
      <c r="AN255" s="38"/>
      <c r="AO255" s="38"/>
      <c r="AP255" s="38"/>
      <c r="AQ255" s="38"/>
      <c r="AR255" s="38"/>
      <c r="AS255" s="38"/>
      <c r="AT255" s="38"/>
      <c r="AU255" s="38"/>
      <c r="AV255" s="38"/>
      <c r="AW255" s="38"/>
      <c r="AX255" s="38"/>
      <c r="AY255" s="38"/>
      <c r="AZ255" s="38"/>
      <c r="BA255" s="38"/>
      <c r="BB255" s="38"/>
      <c r="BC255" s="38"/>
      <c r="BD255" s="38"/>
      <c r="BE255" s="38"/>
      <c r="BF255" s="38"/>
      <c r="BG255" s="34"/>
      <c r="DE255" s="55"/>
      <c r="DF255" s="55"/>
      <c r="DG255" s="55"/>
      <c r="DH255" s="55"/>
      <c r="DJ255" s="237"/>
      <c r="DS255" s="46"/>
    </row>
    <row r="256" spans="1:123" ht="15" customHeight="1">
      <c r="B256" s="34"/>
      <c r="F256" s="38"/>
      <c r="G256" s="38"/>
      <c r="H256" s="38"/>
      <c r="I256" s="38"/>
      <c r="J256" s="38"/>
      <c r="K256" s="38"/>
      <c r="L256" s="38"/>
      <c r="M256" s="38"/>
      <c r="N256" s="38"/>
      <c r="O256" s="38"/>
      <c r="P256" s="38"/>
      <c r="Q256" s="38"/>
      <c r="R256" s="38"/>
      <c r="S256" s="38"/>
      <c r="T256" s="38"/>
      <c r="U256" s="38"/>
      <c r="V256" s="38"/>
      <c r="W256" s="38"/>
      <c r="X256" s="38"/>
      <c r="Y256" s="38"/>
      <c r="Z256" s="38"/>
      <c r="AA256" s="38"/>
      <c r="AB256" s="38"/>
      <c r="AC256" s="38"/>
      <c r="AD256" s="38"/>
      <c r="AE256" s="38"/>
      <c r="AF256" s="38"/>
      <c r="AG256" s="38"/>
      <c r="AH256" s="38"/>
      <c r="AI256" s="38"/>
      <c r="AJ256" s="38"/>
      <c r="AK256" s="38"/>
      <c r="AL256" s="38"/>
      <c r="AM256" s="38"/>
      <c r="AN256" s="38"/>
      <c r="AO256" s="38"/>
      <c r="AP256" s="38"/>
      <c r="AQ256" s="38"/>
      <c r="AR256" s="38"/>
      <c r="AS256" s="38"/>
      <c r="AT256" s="38"/>
      <c r="AU256" s="38"/>
      <c r="AV256" s="38"/>
      <c r="AW256" s="38"/>
      <c r="AX256" s="38"/>
      <c r="AY256" s="38"/>
      <c r="AZ256" s="38"/>
      <c r="BA256" s="38"/>
      <c r="BB256" s="38"/>
      <c r="BC256" s="38"/>
      <c r="BD256" s="38"/>
      <c r="BE256" s="38"/>
      <c r="BF256" s="38"/>
      <c r="BG256" s="34"/>
      <c r="DE256" s="55"/>
      <c r="DF256" s="55"/>
      <c r="DG256" s="55"/>
      <c r="DH256" s="55"/>
      <c r="DJ256" s="237"/>
      <c r="DS256" s="46"/>
    </row>
    <row r="257" spans="1:123" ht="15" customHeight="1">
      <c r="B257" s="34"/>
      <c r="F257" s="38"/>
      <c r="G257" s="38"/>
      <c r="H257" s="38"/>
      <c r="I257" s="38"/>
      <c r="J257" s="38"/>
      <c r="K257" s="38"/>
      <c r="L257" s="38"/>
      <c r="M257" s="38"/>
      <c r="N257" s="38"/>
      <c r="O257" s="38"/>
      <c r="P257" s="38"/>
      <c r="Q257" s="38"/>
      <c r="R257" s="38"/>
      <c r="S257" s="38"/>
      <c r="T257" s="38"/>
      <c r="U257" s="38"/>
      <c r="V257" s="38"/>
      <c r="W257" s="38"/>
      <c r="X257" s="38"/>
      <c r="Y257" s="38"/>
      <c r="Z257" s="38"/>
      <c r="AA257" s="38"/>
      <c r="AB257" s="38"/>
      <c r="AC257" s="38"/>
      <c r="AD257" s="38"/>
      <c r="AE257" s="38"/>
      <c r="AF257" s="38"/>
      <c r="AG257" s="38"/>
      <c r="AH257" s="38"/>
      <c r="AI257" s="38"/>
      <c r="AJ257" s="38"/>
      <c r="AK257" s="38"/>
      <c r="AL257" s="38"/>
      <c r="AM257" s="38"/>
      <c r="AN257" s="38"/>
      <c r="AO257" s="38"/>
      <c r="AP257" s="38"/>
      <c r="AQ257" s="38"/>
      <c r="AR257" s="38"/>
      <c r="AS257" s="38"/>
      <c r="AT257" s="38"/>
      <c r="AU257" s="38"/>
      <c r="AV257" s="38"/>
      <c r="AW257" s="38"/>
      <c r="AX257" s="38"/>
      <c r="AY257" s="38"/>
      <c r="AZ257" s="38"/>
      <c r="BA257" s="38"/>
      <c r="BB257" s="38"/>
      <c r="BC257" s="38"/>
      <c r="BD257" s="38"/>
      <c r="BE257" s="38"/>
      <c r="BF257" s="38"/>
      <c r="BG257" s="34"/>
      <c r="DE257" s="55"/>
      <c r="DF257" s="55"/>
      <c r="DG257" s="55"/>
      <c r="DH257" s="55"/>
      <c r="DJ257" s="237"/>
      <c r="DS257" s="46"/>
    </row>
    <row r="258" spans="1:123" ht="15" customHeight="1">
      <c r="B258" s="34"/>
      <c r="F258" s="38"/>
      <c r="G258" s="38"/>
      <c r="H258" s="38"/>
      <c r="I258" s="38"/>
      <c r="J258" s="38"/>
      <c r="K258" s="38"/>
      <c r="L258" s="38"/>
      <c r="M258" s="38"/>
      <c r="N258" s="38"/>
      <c r="O258" s="38"/>
      <c r="P258" s="38"/>
      <c r="Q258" s="38"/>
      <c r="R258" s="38"/>
      <c r="S258" s="38"/>
      <c r="T258" s="38"/>
      <c r="U258" s="38"/>
      <c r="V258" s="38"/>
      <c r="W258" s="38"/>
      <c r="X258" s="38"/>
      <c r="Y258" s="38"/>
      <c r="Z258" s="38"/>
      <c r="AA258" s="38"/>
      <c r="AB258" s="38"/>
      <c r="AC258" s="38"/>
      <c r="AD258" s="38"/>
      <c r="AE258" s="38"/>
      <c r="AF258" s="38"/>
      <c r="AG258" s="38"/>
      <c r="AH258" s="38"/>
      <c r="AI258" s="38"/>
      <c r="AJ258" s="38"/>
      <c r="AK258" s="38"/>
      <c r="AL258" s="38"/>
      <c r="AM258" s="38"/>
      <c r="AN258" s="38"/>
      <c r="AO258" s="38"/>
      <c r="AP258" s="38"/>
      <c r="AQ258" s="38"/>
      <c r="AR258" s="38"/>
      <c r="AS258" s="38"/>
      <c r="AT258" s="38"/>
      <c r="AU258" s="38"/>
      <c r="AV258" s="38"/>
      <c r="AW258" s="38"/>
      <c r="AX258" s="38"/>
      <c r="AY258" s="38"/>
      <c r="AZ258" s="38"/>
      <c r="BA258" s="38"/>
      <c r="BB258" s="38"/>
      <c r="BC258" s="38"/>
      <c r="BD258" s="34"/>
      <c r="BE258" s="38"/>
      <c r="BF258" s="38"/>
      <c r="BG258" s="34"/>
      <c r="DE258" s="55"/>
      <c r="DF258" s="55"/>
      <c r="DG258" s="55"/>
      <c r="DH258" s="55"/>
      <c r="DJ258" s="237"/>
      <c r="DS258" s="46"/>
    </row>
    <row r="259" spans="1:123" ht="15" customHeight="1">
      <c r="B259" s="34"/>
      <c r="F259" s="38"/>
      <c r="G259" s="38"/>
      <c r="H259" s="38"/>
      <c r="I259" s="38"/>
      <c r="J259" s="38"/>
      <c r="K259" s="38"/>
      <c r="L259" s="38"/>
      <c r="M259" s="38"/>
      <c r="N259" s="38"/>
      <c r="O259" s="38"/>
      <c r="P259" s="38"/>
      <c r="Q259" s="38"/>
      <c r="R259" s="38"/>
      <c r="S259" s="38"/>
      <c r="T259" s="38"/>
      <c r="U259" s="38"/>
      <c r="V259" s="38"/>
      <c r="W259" s="38"/>
      <c r="X259" s="38"/>
      <c r="Y259" s="38"/>
      <c r="Z259" s="38"/>
      <c r="AA259" s="38"/>
      <c r="AB259" s="38"/>
      <c r="AC259" s="38"/>
      <c r="AD259" s="38"/>
      <c r="AE259" s="38"/>
      <c r="AF259" s="38"/>
      <c r="AG259" s="38"/>
      <c r="AH259" s="38"/>
      <c r="AI259" s="38"/>
      <c r="AJ259" s="38"/>
      <c r="AK259" s="38"/>
      <c r="AL259" s="38"/>
      <c r="AM259" s="38"/>
      <c r="AN259" s="38"/>
      <c r="AO259" s="38"/>
      <c r="AP259" s="38"/>
      <c r="AQ259" s="38"/>
      <c r="AR259" s="38"/>
      <c r="AS259" s="38"/>
      <c r="AT259" s="38"/>
      <c r="AU259" s="38"/>
      <c r="AV259" s="38"/>
      <c r="AW259" s="38"/>
      <c r="AX259" s="38"/>
      <c r="AY259" s="38"/>
      <c r="AZ259" s="38"/>
      <c r="BA259" s="38"/>
      <c r="BB259" s="38"/>
      <c r="BC259" s="38"/>
      <c r="BD259" s="38"/>
      <c r="BE259" s="38"/>
      <c r="BF259" s="38"/>
      <c r="BG259" s="34"/>
      <c r="DE259" s="55"/>
      <c r="DF259" s="55"/>
      <c r="DG259" s="55"/>
      <c r="DH259" s="55"/>
      <c r="DJ259" s="237"/>
      <c r="DS259" s="46"/>
    </row>
    <row r="260" spans="1:123" ht="15" customHeight="1">
      <c r="B260" s="34"/>
      <c r="F260" s="38"/>
      <c r="G260" s="38"/>
      <c r="H260" s="38"/>
      <c r="I260" s="38"/>
      <c r="J260" s="38"/>
      <c r="K260" s="38"/>
      <c r="L260" s="38"/>
      <c r="M260" s="38"/>
      <c r="N260" s="38"/>
      <c r="O260" s="38"/>
      <c r="P260" s="38"/>
      <c r="Q260" s="38"/>
      <c r="R260" s="38"/>
      <c r="S260" s="38"/>
      <c r="T260" s="38"/>
      <c r="U260" s="38"/>
      <c r="V260" s="38"/>
      <c r="W260" s="38"/>
      <c r="X260" s="38"/>
      <c r="Y260" s="38"/>
      <c r="Z260" s="38"/>
      <c r="AA260" s="38"/>
      <c r="AB260" s="38"/>
      <c r="AC260" s="38"/>
      <c r="AD260" s="38"/>
      <c r="AE260" s="38"/>
      <c r="AF260" s="38"/>
      <c r="AG260" s="38"/>
      <c r="AH260" s="38"/>
      <c r="AI260" s="38"/>
      <c r="AJ260" s="38"/>
      <c r="AK260" s="38"/>
      <c r="AL260" s="38"/>
      <c r="AM260" s="38"/>
      <c r="AN260" s="38"/>
      <c r="AO260" s="38"/>
      <c r="AP260" s="38"/>
      <c r="AQ260" s="38"/>
      <c r="AR260" s="38"/>
      <c r="AS260" s="38"/>
      <c r="AT260" s="38"/>
      <c r="AU260" s="38"/>
      <c r="AV260" s="38"/>
      <c r="AW260" s="38"/>
      <c r="AX260" s="38"/>
      <c r="AY260" s="38"/>
      <c r="AZ260" s="38"/>
      <c r="BA260" s="38"/>
      <c r="BB260" s="38"/>
      <c r="BC260" s="38"/>
      <c r="BD260" s="38"/>
      <c r="BE260" s="38"/>
      <c r="BF260" s="38"/>
      <c r="BG260" s="34"/>
      <c r="DE260" s="55"/>
      <c r="DF260" s="55"/>
      <c r="DG260" s="55"/>
      <c r="DH260" s="55"/>
      <c r="DJ260" s="237"/>
      <c r="DS260" s="46"/>
    </row>
    <row r="261" spans="1:123" ht="15" customHeight="1">
      <c r="A261" s="32"/>
      <c r="B261" s="32"/>
      <c r="C261" s="32"/>
      <c r="D261" s="32"/>
      <c r="E261" s="32"/>
      <c r="F261" s="38"/>
      <c r="G261" s="38"/>
      <c r="H261" s="38"/>
      <c r="I261" s="38"/>
      <c r="J261" s="38"/>
      <c r="K261" s="38"/>
      <c r="L261" s="38"/>
      <c r="M261" s="38"/>
      <c r="N261" s="38"/>
      <c r="O261" s="38"/>
      <c r="P261" s="38"/>
      <c r="Q261" s="38"/>
      <c r="R261" s="38"/>
      <c r="S261" s="38"/>
      <c r="T261" s="38"/>
      <c r="U261" s="38"/>
      <c r="V261" s="38"/>
      <c r="W261" s="38"/>
      <c r="X261" s="38"/>
      <c r="Y261" s="38"/>
      <c r="Z261" s="38"/>
      <c r="AA261" s="38"/>
      <c r="AB261" s="38"/>
      <c r="AC261" s="38"/>
      <c r="AD261" s="38"/>
      <c r="AE261" s="38"/>
      <c r="AF261" s="38"/>
      <c r="AG261" s="38"/>
      <c r="AH261" s="38"/>
      <c r="AI261" s="38"/>
      <c r="AJ261" s="38"/>
      <c r="AK261" s="38"/>
      <c r="AL261" s="38"/>
      <c r="AM261" s="38"/>
      <c r="AN261" s="38"/>
      <c r="AO261" s="38"/>
      <c r="AP261" s="38"/>
      <c r="AQ261" s="38"/>
      <c r="AR261" s="38"/>
      <c r="AS261" s="38"/>
      <c r="AT261" s="38"/>
      <c r="AU261" s="38"/>
      <c r="AV261" s="38"/>
      <c r="AW261" s="38"/>
      <c r="AX261" s="38"/>
      <c r="AY261" s="38"/>
      <c r="AZ261" s="38"/>
      <c r="BA261" s="38"/>
      <c r="BB261" s="38"/>
      <c r="BC261" s="38"/>
      <c r="BD261" s="38"/>
      <c r="BE261" s="38"/>
      <c r="BF261" s="38"/>
      <c r="BG261" s="34"/>
      <c r="BH261" s="32"/>
      <c r="BI261" s="32"/>
      <c r="BJ261" s="32"/>
      <c r="DE261" s="55"/>
      <c r="DF261" s="55"/>
      <c r="DG261" s="55"/>
      <c r="DH261" s="55"/>
      <c r="DJ261" s="237"/>
      <c r="DS261" s="46"/>
    </row>
    <row r="262" spans="1:123" ht="15" customHeight="1">
      <c r="A262" s="32"/>
      <c r="B262" s="32"/>
      <c r="C262" s="32"/>
      <c r="D262" s="32"/>
      <c r="E262" s="32"/>
      <c r="F262" s="38"/>
      <c r="G262" s="38"/>
      <c r="H262" s="38"/>
      <c r="I262" s="38"/>
      <c r="J262" s="38"/>
      <c r="K262" s="38"/>
      <c r="L262" s="38"/>
      <c r="M262" s="38"/>
      <c r="N262" s="38"/>
      <c r="O262" s="38"/>
      <c r="P262" s="38"/>
      <c r="Q262" s="38"/>
      <c r="R262" s="38"/>
      <c r="S262" s="38"/>
      <c r="T262" s="38"/>
      <c r="U262" s="38"/>
      <c r="V262" s="38"/>
      <c r="W262" s="38"/>
      <c r="X262" s="38"/>
      <c r="Y262" s="38"/>
      <c r="Z262" s="38"/>
      <c r="AA262" s="38"/>
      <c r="AB262" s="38"/>
      <c r="AC262" s="38"/>
      <c r="AD262" s="38"/>
      <c r="AE262" s="38"/>
      <c r="AF262" s="38"/>
      <c r="AG262" s="38"/>
      <c r="AH262" s="38"/>
      <c r="AI262" s="38"/>
      <c r="AJ262" s="38"/>
      <c r="AK262" s="38"/>
      <c r="AL262" s="38"/>
      <c r="AM262" s="38"/>
      <c r="AN262" s="38"/>
      <c r="AO262" s="38"/>
      <c r="AP262" s="38"/>
      <c r="AQ262" s="38"/>
      <c r="AR262" s="38"/>
      <c r="AS262" s="38"/>
      <c r="AT262" s="38"/>
      <c r="AU262" s="38"/>
      <c r="AV262" s="38"/>
      <c r="AW262" s="38"/>
      <c r="AX262" s="38"/>
      <c r="AY262" s="38"/>
      <c r="AZ262" s="38"/>
      <c r="BA262" s="38"/>
      <c r="BB262" s="38"/>
      <c r="BC262" s="38"/>
      <c r="BD262" s="38"/>
      <c r="BE262" s="38"/>
      <c r="BF262" s="38"/>
      <c r="BG262" s="34"/>
      <c r="BH262" s="32"/>
      <c r="BI262" s="32"/>
      <c r="BJ262" s="32"/>
      <c r="DE262" s="55"/>
      <c r="DF262" s="55"/>
      <c r="DG262" s="55"/>
      <c r="DH262" s="55"/>
      <c r="DJ262" s="237"/>
      <c r="DS262" s="46"/>
    </row>
    <row r="263" spans="1:123" ht="15" customHeight="1">
      <c r="B263" s="34"/>
      <c r="F263" s="38"/>
      <c r="G263" s="38"/>
      <c r="H263" s="38"/>
      <c r="I263" s="38"/>
      <c r="J263" s="38"/>
      <c r="K263" s="38"/>
      <c r="L263" s="38"/>
      <c r="M263" s="38"/>
      <c r="N263" s="38"/>
      <c r="O263" s="38"/>
      <c r="P263" s="38"/>
      <c r="Q263" s="38"/>
      <c r="R263" s="38"/>
      <c r="S263" s="38"/>
      <c r="T263" s="38"/>
      <c r="U263" s="38"/>
      <c r="V263" s="38"/>
      <c r="W263" s="38"/>
      <c r="X263" s="38"/>
      <c r="Y263" s="38"/>
      <c r="Z263" s="38"/>
      <c r="AA263" s="38"/>
      <c r="AB263" s="38"/>
      <c r="AC263" s="38"/>
      <c r="AD263" s="38"/>
      <c r="AE263" s="38"/>
      <c r="AF263" s="38"/>
      <c r="AG263" s="38"/>
      <c r="AH263" s="38"/>
      <c r="AI263" s="38"/>
      <c r="AJ263" s="38"/>
      <c r="AK263" s="38"/>
      <c r="AL263" s="38"/>
      <c r="AM263" s="38"/>
      <c r="AN263" s="38"/>
      <c r="AO263" s="38"/>
      <c r="AP263" s="38"/>
      <c r="AQ263" s="38"/>
      <c r="AR263" s="38"/>
      <c r="AS263" s="38"/>
      <c r="AT263" s="38"/>
      <c r="AU263" s="38"/>
      <c r="AV263" s="38"/>
      <c r="AW263" s="38"/>
      <c r="AX263" s="38"/>
      <c r="AY263" s="38"/>
      <c r="AZ263" s="38"/>
      <c r="BA263" s="38"/>
      <c r="BB263" s="38"/>
      <c r="BC263" s="38"/>
      <c r="BD263" s="38"/>
      <c r="BE263" s="38"/>
      <c r="BF263" s="38"/>
      <c r="BG263" s="34"/>
      <c r="DE263" s="55"/>
      <c r="DF263" s="55"/>
      <c r="DG263" s="55"/>
      <c r="DH263" s="55"/>
      <c r="DJ263" s="237"/>
      <c r="DS263" s="46"/>
    </row>
    <row r="264" spans="1:123" ht="15" customHeight="1">
      <c r="B264" s="34"/>
      <c r="F264" s="38"/>
      <c r="G264" s="38"/>
      <c r="H264" s="38"/>
      <c r="I264" s="38"/>
      <c r="J264" s="38"/>
      <c r="K264" s="38"/>
      <c r="L264" s="38"/>
      <c r="M264" s="38"/>
      <c r="N264" s="38"/>
      <c r="O264" s="38"/>
      <c r="P264" s="38"/>
      <c r="Q264" s="38"/>
      <c r="R264" s="38"/>
      <c r="S264" s="38"/>
      <c r="T264" s="38"/>
      <c r="U264" s="38"/>
      <c r="V264" s="38"/>
      <c r="W264" s="38"/>
      <c r="X264" s="38"/>
      <c r="Y264" s="38"/>
      <c r="Z264" s="38"/>
      <c r="AA264" s="38"/>
      <c r="AB264" s="38"/>
      <c r="AC264" s="38"/>
      <c r="AD264" s="38"/>
      <c r="AE264" s="38"/>
      <c r="AF264" s="38"/>
      <c r="AG264" s="38"/>
      <c r="AH264" s="38"/>
      <c r="AI264" s="38"/>
      <c r="AJ264" s="38"/>
      <c r="AK264" s="38"/>
      <c r="AL264" s="38"/>
      <c r="AM264" s="38"/>
      <c r="AN264" s="38"/>
      <c r="AO264" s="38"/>
      <c r="AP264" s="38"/>
      <c r="AQ264" s="38"/>
      <c r="AR264" s="38"/>
      <c r="AS264" s="38"/>
      <c r="AT264" s="38"/>
      <c r="AU264" s="38"/>
      <c r="AV264" s="38"/>
      <c r="AW264" s="38"/>
      <c r="AX264" s="38"/>
      <c r="AY264" s="38"/>
      <c r="AZ264" s="38"/>
      <c r="BA264" s="38"/>
      <c r="BB264" s="38"/>
      <c r="BC264" s="38"/>
      <c r="BD264" s="38"/>
      <c r="BE264" s="38"/>
      <c r="BF264" s="38"/>
      <c r="BG264" s="34"/>
      <c r="DE264" s="55"/>
      <c r="DF264" s="55"/>
      <c r="DG264" s="55"/>
      <c r="DH264" s="55"/>
      <c r="DJ264" s="237"/>
      <c r="DS264" s="46"/>
    </row>
    <row r="265" spans="1:123" ht="15" customHeight="1">
      <c r="B265" s="34"/>
      <c r="F265" s="38"/>
      <c r="G265" s="38"/>
      <c r="H265" s="38"/>
      <c r="I265" s="38"/>
      <c r="J265" s="38"/>
      <c r="K265" s="38"/>
      <c r="L265" s="38"/>
      <c r="M265" s="38"/>
      <c r="N265" s="38"/>
      <c r="O265" s="38"/>
      <c r="P265" s="38"/>
      <c r="Q265" s="38"/>
      <c r="R265" s="38"/>
      <c r="S265" s="38"/>
      <c r="T265" s="38"/>
      <c r="U265" s="38"/>
      <c r="V265" s="38"/>
      <c r="W265" s="38"/>
      <c r="X265" s="38"/>
      <c r="Y265" s="38"/>
      <c r="Z265" s="38"/>
      <c r="AA265" s="38"/>
      <c r="AB265" s="38"/>
      <c r="AC265" s="38"/>
      <c r="AD265" s="38"/>
      <c r="AE265" s="38"/>
      <c r="AF265" s="38"/>
      <c r="AG265" s="38"/>
      <c r="AH265" s="38"/>
      <c r="AI265" s="38"/>
      <c r="AJ265" s="38"/>
      <c r="AK265" s="38"/>
      <c r="AL265" s="38"/>
      <c r="AM265" s="38"/>
      <c r="AN265" s="38"/>
      <c r="AO265" s="38"/>
      <c r="AP265" s="38"/>
      <c r="AQ265" s="38"/>
      <c r="AR265" s="38"/>
      <c r="AS265" s="38"/>
      <c r="AT265" s="38"/>
      <c r="AU265" s="38"/>
      <c r="AV265" s="38"/>
      <c r="AW265" s="38"/>
      <c r="AX265" s="38"/>
      <c r="AY265" s="38"/>
      <c r="AZ265" s="38"/>
      <c r="BA265" s="38"/>
      <c r="BB265" s="38"/>
      <c r="BC265" s="38"/>
      <c r="BD265" s="38"/>
      <c r="BE265" s="38"/>
      <c r="BF265" s="38"/>
      <c r="BG265" s="34"/>
      <c r="DE265" s="55"/>
      <c r="DF265" s="55"/>
      <c r="DG265" s="55"/>
      <c r="DH265" s="55"/>
      <c r="DJ265" s="237"/>
      <c r="DS265" s="46"/>
    </row>
    <row r="266" spans="1:123" ht="15" customHeight="1">
      <c r="B266" s="34"/>
      <c r="F266" s="38"/>
      <c r="G266" s="38"/>
      <c r="H266" s="38"/>
      <c r="I266" s="38"/>
      <c r="J266" s="38"/>
      <c r="K266" s="38"/>
      <c r="L266" s="38"/>
      <c r="M266" s="38"/>
      <c r="N266" s="38"/>
      <c r="O266" s="38"/>
      <c r="P266" s="38"/>
      <c r="Q266" s="38"/>
      <c r="R266" s="38"/>
      <c r="S266" s="38"/>
      <c r="T266" s="38"/>
      <c r="U266" s="38"/>
      <c r="V266" s="38"/>
      <c r="W266" s="38"/>
      <c r="X266" s="38"/>
      <c r="Y266" s="38"/>
      <c r="Z266" s="38"/>
      <c r="AA266" s="38"/>
      <c r="AB266" s="38"/>
      <c r="AC266" s="38"/>
      <c r="AD266" s="38"/>
      <c r="AE266" s="38"/>
      <c r="AF266" s="38"/>
      <c r="AG266" s="38"/>
      <c r="AH266" s="38"/>
      <c r="AI266" s="38"/>
      <c r="AJ266" s="38"/>
      <c r="AK266" s="38"/>
      <c r="AL266" s="38"/>
      <c r="AM266" s="38"/>
      <c r="AN266" s="38"/>
      <c r="AO266" s="38"/>
      <c r="AP266" s="38"/>
      <c r="AQ266" s="38"/>
      <c r="AR266" s="38"/>
      <c r="AS266" s="38"/>
      <c r="AT266" s="38"/>
      <c r="AU266" s="38"/>
      <c r="AV266" s="38"/>
      <c r="AW266" s="38"/>
      <c r="AX266" s="38"/>
      <c r="AY266" s="38"/>
      <c r="AZ266" s="38"/>
      <c r="BA266" s="38"/>
      <c r="BB266" s="38"/>
      <c r="BC266" s="38"/>
      <c r="BD266" s="38"/>
      <c r="BE266" s="38"/>
      <c r="BF266" s="38"/>
      <c r="BG266" s="34"/>
      <c r="DE266" s="55"/>
      <c r="DF266" s="55"/>
      <c r="DG266" s="55"/>
      <c r="DH266" s="55"/>
      <c r="DJ266" s="237"/>
      <c r="DS266" s="46"/>
    </row>
    <row r="267" spans="1:123" ht="15" customHeight="1">
      <c r="B267" s="34"/>
      <c r="F267" s="38"/>
      <c r="G267" s="38"/>
      <c r="H267" s="38"/>
      <c r="I267" s="38"/>
      <c r="J267" s="38"/>
      <c r="K267" s="38"/>
      <c r="L267" s="38"/>
      <c r="M267" s="38"/>
      <c r="N267" s="38"/>
      <c r="O267" s="38"/>
      <c r="P267" s="38"/>
      <c r="Q267" s="38"/>
      <c r="R267" s="38"/>
      <c r="S267" s="38"/>
      <c r="T267" s="38"/>
      <c r="U267" s="38"/>
      <c r="V267" s="38"/>
      <c r="W267" s="38"/>
      <c r="X267" s="38"/>
      <c r="Y267" s="38"/>
      <c r="Z267" s="38"/>
      <c r="AA267" s="38"/>
      <c r="AB267" s="38"/>
      <c r="AC267" s="38"/>
      <c r="AD267" s="38"/>
      <c r="AE267" s="38"/>
      <c r="AF267" s="38"/>
      <c r="AG267" s="38"/>
      <c r="AH267" s="38"/>
      <c r="AI267" s="38"/>
      <c r="AJ267" s="38"/>
      <c r="AK267" s="38"/>
      <c r="AL267" s="38"/>
      <c r="AM267" s="38"/>
      <c r="AN267" s="38"/>
      <c r="AO267" s="38"/>
      <c r="AP267" s="38"/>
      <c r="AQ267" s="38"/>
      <c r="AR267" s="38"/>
      <c r="AS267" s="38"/>
      <c r="AT267" s="38"/>
      <c r="AU267" s="38"/>
      <c r="AV267" s="38"/>
      <c r="AW267" s="38"/>
      <c r="AX267" s="38"/>
      <c r="AY267" s="38"/>
      <c r="AZ267" s="38"/>
      <c r="BA267" s="38"/>
      <c r="BB267" s="38"/>
      <c r="BC267" s="38"/>
      <c r="BD267" s="38"/>
      <c r="BE267" s="38"/>
      <c r="BF267" s="38"/>
      <c r="BG267" s="34"/>
      <c r="DE267" s="55"/>
      <c r="DF267" s="55"/>
      <c r="DG267" s="55"/>
      <c r="DH267" s="55"/>
      <c r="DJ267" s="237"/>
      <c r="DS267" s="46"/>
    </row>
    <row r="268" spans="1:123" ht="15" customHeight="1">
      <c r="B268" s="34"/>
      <c r="F268" s="38"/>
      <c r="G268" s="38"/>
      <c r="H268" s="38"/>
      <c r="I268" s="38"/>
      <c r="J268" s="38"/>
      <c r="K268" s="38"/>
      <c r="L268" s="38"/>
      <c r="M268" s="38"/>
      <c r="N268" s="38"/>
      <c r="O268" s="38"/>
      <c r="P268" s="38"/>
      <c r="Q268" s="38"/>
      <c r="R268" s="38"/>
      <c r="S268" s="38"/>
      <c r="T268" s="38"/>
      <c r="U268" s="38"/>
      <c r="V268" s="38"/>
      <c r="W268" s="38"/>
      <c r="X268" s="38"/>
      <c r="Y268" s="38"/>
      <c r="Z268" s="38"/>
      <c r="AA268" s="38"/>
      <c r="AB268" s="38"/>
      <c r="AC268" s="38"/>
      <c r="AD268" s="38"/>
      <c r="AE268" s="38"/>
      <c r="AF268" s="38"/>
      <c r="AG268" s="38"/>
      <c r="AH268" s="38"/>
      <c r="AI268" s="38"/>
      <c r="AJ268" s="38"/>
      <c r="AK268" s="38"/>
      <c r="AL268" s="38"/>
      <c r="AM268" s="38"/>
      <c r="AN268" s="38"/>
      <c r="AO268" s="38"/>
      <c r="AP268" s="38"/>
      <c r="AQ268" s="38"/>
      <c r="AR268" s="38"/>
      <c r="AS268" s="38"/>
      <c r="AT268" s="38"/>
      <c r="AU268" s="38"/>
      <c r="AV268" s="38"/>
      <c r="AW268" s="38"/>
      <c r="AX268" s="38"/>
      <c r="AY268" s="38"/>
      <c r="AZ268" s="38"/>
      <c r="BA268" s="38"/>
      <c r="BB268" s="38"/>
      <c r="BC268" s="38"/>
      <c r="BD268" s="38"/>
      <c r="BE268" s="38"/>
      <c r="BF268" s="38"/>
      <c r="BG268" s="34"/>
      <c r="DE268" s="55"/>
      <c r="DF268" s="55"/>
      <c r="DG268" s="55"/>
      <c r="DH268" s="55"/>
      <c r="DJ268" s="237"/>
      <c r="DS268" s="46"/>
    </row>
    <row r="269" spans="1:123" ht="15" customHeight="1">
      <c r="F269" s="38"/>
      <c r="G269" s="38"/>
      <c r="H269" s="38"/>
      <c r="I269" s="38"/>
      <c r="J269" s="38"/>
      <c r="K269" s="38"/>
      <c r="L269" s="38"/>
      <c r="M269" s="38"/>
      <c r="N269" s="38"/>
      <c r="O269" s="38"/>
      <c r="P269" s="38"/>
      <c r="Q269" s="38"/>
      <c r="R269" s="38"/>
      <c r="S269" s="38"/>
      <c r="T269" s="38"/>
      <c r="U269" s="38"/>
      <c r="V269" s="38"/>
      <c r="W269" s="38"/>
      <c r="X269" s="38"/>
      <c r="Y269" s="38"/>
      <c r="Z269" s="38"/>
      <c r="AA269" s="38"/>
      <c r="AB269" s="38"/>
      <c r="AC269" s="38"/>
      <c r="AD269" s="38"/>
      <c r="AE269" s="38"/>
      <c r="AF269" s="38"/>
      <c r="AG269" s="38"/>
      <c r="AH269" s="38"/>
      <c r="AI269" s="38"/>
      <c r="AJ269" s="38"/>
      <c r="AK269" s="38"/>
      <c r="AL269" s="38"/>
      <c r="AM269" s="38"/>
      <c r="AN269" s="38"/>
      <c r="AO269" s="38"/>
      <c r="AP269" s="38"/>
      <c r="AQ269" s="38"/>
      <c r="AR269" s="38"/>
      <c r="AS269" s="38"/>
      <c r="AT269" s="38"/>
      <c r="AU269" s="38"/>
      <c r="AV269" s="38"/>
      <c r="AW269" s="38"/>
      <c r="AX269" s="38"/>
      <c r="AY269" s="38"/>
      <c r="AZ269" s="38"/>
      <c r="BA269" s="38"/>
      <c r="BB269" s="38"/>
      <c r="BC269" s="38"/>
      <c r="BD269" s="38"/>
      <c r="BE269" s="38"/>
      <c r="BF269" s="38"/>
      <c r="BG269" s="34"/>
      <c r="DE269" s="55"/>
      <c r="DF269" s="55"/>
      <c r="DG269" s="55"/>
      <c r="DH269" s="55"/>
      <c r="DJ269" s="237"/>
      <c r="DS269" s="46"/>
    </row>
    <row r="270" spans="1:123" ht="15" customHeight="1">
      <c r="F270" s="38"/>
      <c r="G270" s="38"/>
      <c r="H270" s="38"/>
      <c r="I270" s="38"/>
      <c r="J270" s="38"/>
      <c r="K270" s="38"/>
      <c r="L270" s="38"/>
      <c r="M270" s="38"/>
      <c r="N270" s="38"/>
      <c r="O270" s="38"/>
      <c r="P270" s="38"/>
      <c r="Q270" s="38"/>
      <c r="R270" s="38"/>
      <c r="S270" s="38"/>
      <c r="T270" s="38"/>
      <c r="U270" s="38"/>
      <c r="V270" s="38"/>
      <c r="W270" s="38"/>
      <c r="X270" s="38"/>
      <c r="Y270" s="38"/>
      <c r="Z270" s="38"/>
      <c r="AA270" s="38"/>
      <c r="AB270" s="38"/>
      <c r="AC270" s="38"/>
      <c r="AD270" s="38"/>
      <c r="AE270" s="38"/>
      <c r="AF270" s="38"/>
      <c r="AG270" s="38"/>
      <c r="AH270" s="38"/>
      <c r="AI270" s="38"/>
      <c r="AJ270" s="38"/>
      <c r="AK270" s="38"/>
      <c r="AL270" s="38"/>
      <c r="AM270" s="38"/>
      <c r="AN270" s="38"/>
      <c r="AO270" s="38"/>
      <c r="AP270" s="38"/>
      <c r="AQ270" s="38"/>
      <c r="AR270" s="38"/>
      <c r="AS270" s="38"/>
      <c r="AT270" s="38"/>
      <c r="AU270" s="38"/>
      <c r="AV270" s="38"/>
      <c r="AW270" s="38"/>
      <c r="AX270" s="38"/>
      <c r="AY270" s="38"/>
      <c r="AZ270" s="38"/>
      <c r="BA270" s="38"/>
      <c r="BB270" s="38"/>
      <c r="BC270" s="38"/>
      <c r="BD270" s="38"/>
      <c r="BE270" s="38"/>
      <c r="BF270" s="38"/>
      <c r="BG270" s="34"/>
      <c r="DE270" s="55"/>
      <c r="DF270" s="55"/>
      <c r="DG270" s="55"/>
      <c r="DH270" s="55"/>
      <c r="DJ270" s="237"/>
      <c r="DS270" s="46"/>
    </row>
    <row r="271" spans="1:123" ht="15" customHeight="1">
      <c r="F271" s="38"/>
      <c r="G271" s="38"/>
      <c r="H271" s="38"/>
      <c r="I271" s="38"/>
      <c r="J271" s="38"/>
      <c r="K271" s="38"/>
      <c r="L271" s="38"/>
      <c r="M271" s="38"/>
      <c r="N271" s="38"/>
      <c r="O271" s="38"/>
      <c r="P271" s="38"/>
      <c r="Q271" s="38"/>
      <c r="R271" s="38"/>
      <c r="S271" s="38"/>
      <c r="T271" s="38"/>
      <c r="U271" s="38"/>
      <c r="V271" s="38"/>
      <c r="W271" s="38"/>
      <c r="X271" s="38"/>
      <c r="Y271" s="38"/>
      <c r="Z271" s="38"/>
      <c r="AA271" s="38"/>
      <c r="AB271" s="38"/>
      <c r="AC271" s="38"/>
      <c r="AD271" s="38"/>
      <c r="AE271" s="38"/>
      <c r="AF271" s="38"/>
      <c r="AG271" s="38"/>
      <c r="AH271" s="38"/>
      <c r="AI271" s="38"/>
      <c r="AJ271" s="38"/>
      <c r="AK271" s="38"/>
      <c r="AL271" s="38"/>
      <c r="AM271" s="38"/>
      <c r="AN271" s="38"/>
      <c r="AO271" s="38"/>
      <c r="AP271" s="38"/>
      <c r="AQ271" s="38"/>
      <c r="AR271" s="38"/>
      <c r="AS271" s="38"/>
      <c r="AT271" s="38"/>
      <c r="AU271" s="38"/>
      <c r="AV271" s="38"/>
      <c r="AW271" s="38"/>
      <c r="AX271" s="38"/>
      <c r="AY271" s="38"/>
      <c r="AZ271" s="38"/>
      <c r="BA271" s="38"/>
      <c r="BB271" s="38"/>
      <c r="BC271" s="38"/>
      <c r="BD271" s="38"/>
      <c r="BE271" s="38"/>
      <c r="BF271" s="38"/>
      <c r="BG271" s="34"/>
      <c r="DE271" s="55"/>
      <c r="DF271" s="55"/>
      <c r="DG271" s="55"/>
      <c r="DH271" s="55"/>
      <c r="DJ271" s="237"/>
      <c r="DS271" s="46"/>
    </row>
    <row r="272" spans="1:123" ht="15" customHeight="1">
      <c r="F272" s="38"/>
      <c r="G272" s="38"/>
      <c r="H272" s="38"/>
      <c r="I272" s="38"/>
      <c r="J272" s="38"/>
      <c r="K272" s="38"/>
      <c r="L272" s="38"/>
      <c r="M272" s="38"/>
      <c r="N272" s="38"/>
      <c r="O272" s="38"/>
      <c r="P272" s="38"/>
      <c r="Q272" s="38"/>
      <c r="R272" s="38"/>
      <c r="S272" s="38"/>
      <c r="T272" s="38"/>
      <c r="U272" s="38"/>
      <c r="V272" s="38"/>
      <c r="W272" s="38"/>
      <c r="X272" s="38"/>
      <c r="Y272" s="38"/>
      <c r="Z272" s="38"/>
      <c r="AA272" s="38"/>
      <c r="AB272" s="38"/>
      <c r="AC272" s="38"/>
      <c r="AD272" s="38"/>
      <c r="AE272" s="38"/>
      <c r="AF272" s="38"/>
      <c r="AG272" s="38"/>
      <c r="AH272" s="38"/>
      <c r="AI272" s="38"/>
      <c r="AJ272" s="38"/>
      <c r="AK272" s="38"/>
      <c r="AL272" s="38"/>
      <c r="AM272" s="38"/>
      <c r="AN272" s="38"/>
      <c r="AO272" s="38"/>
      <c r="AP272" s="38"/>
      <c r="AQ272" s="38"/>
      <c r="AR272" s="38"/>
      <c r="AS272" s="38"/>
      <c r="AT272" s="38"/>
      <c r="AU272" s="38"/>
      <c r="AV272" s="38"/>
      <c r="AW272" s="38"/>
      <c r="AX272" s="38"/>
      <c r="AY272" s="38"/>
      <c r="AZ272" s="38"/>
      <c r="BA272" s="38"/>
      <c r="BB272" s="38"/>
      <c r="BC272" s="38"/>
      <c r="BD272" s="38"/>
      <c r="BE272" s="38"/>
      <c r="BF272" s="38"/>
      <c r="BG272" s="34"/>
      <c r="DE272" s="55"/>
      <c r="DF272" s="55"/>
      <c r="DG272" s="55"/>
      <c r="DH272" s="55"/>
      <c r="DJ272" s="237"/>
      <c r="DS272" s="46"/>
    </row>
    <row r="273" spans="6:123" ht="15" customHeight="1">
      <c r="F273" s="38"/>
      <c r="G273" s="38"/>
      <c r="H273" s="38"/>
      <c r="I273" s="38"/>
      <c r="J273" s="38"/>
      <c r="K273" s="38"/>
      <c r="L273" s="38"/>
      <c r="M273" s="38"/>
      <c r="N273" s="38"/>
      <c r="O273" s="38"/>
      <c r="P273" s="38"/>
      <c r="Q273" s="38"/>
      <c r="R273" s="38"/>
      <c r="S273" s="38"/>
      <c r="T273" s="38"/>
      <c r="U273" s="38"/>
      <c r="V273" s="38"/>
      <c r="W273" s="38"/>
      <c r="X273" s="38"/>
      <c r="Y273" s="38"/>
      <c r="Z273" s="38"/>
      <c r="AA273" s="38"/>
      <c r="AB273" s="38"/>
      <c r="AC273" s="38"/>
      <c r="AD273" s="38"/>
      <c r="AE273" s="38"/>
      <c r="AF273" s="38"/>
      <c r="AG273" s="38"/>
      <c r="AH273" s="38"/>
      <c r="AI273" s="38"/>
      <c r="AJ273" s="38"/>
      <c r="AK273" s="38"/>
      <c r="AL273" s="38"/>
      <c r="AM273" s="38"/>
      <c r="AN273" s="38"/>
      <c r="AO273" s="38"/>
      <c r="AP273" s="38"/>
      <c r="AQ273" s="38"/>
      <c r="AR273" s="38"/>
      <c r="AS273" s="38"/>
      <c r="AT273" s="38"/>
      <c r="AU273" s="38"/>
      <c r="AV273" s="38"/>
      <c r="AW273" s="38"/>
      <c r="AX273" s="38"/>
      <c r="AY273" s="38"/>
      <c r="AZ273" s="38"/>
      <c r="BA273" s="38"/>
      <c r="BB273" s="38"/>
      <c r="BC273" s="38"/>
      <c r="BD273" s="38"/>
      <c r="BE273" s="38"/>
      <c r="BF273" s="38"/>
      <c r="BG273" s="34"/>
      <c r="DE273" s="55"/>
      <c r="DF273" s="55"/>
      <c r="DG273" s="55"/>
      <c r="DH273" s="55"/>
      <c r="DJ273" s="237"/>
      <c r="DS273" s="46"/>
    </row>
    <row r="274" spans="6:123" ht="15" customHeight="1">
      <c r="F274" s="38"/>
      <c r="G274" s="38"/>
      <c r="H274" s="38"/>
      <c r="I274" s="38"/>
      <c r="J274" s="38"/>
      <c r="K274" s="38"/>
      <c r="L274" s="38"/>
      <c r="M274" s="38"/>
      <c r="N274" s="38"/>
      <c r="O274" s="38"/>
      <c r="P274" s="38"/>
      <c r="Q274" s="38"/>
      <c r="R274" s="38"/>
      <c r="S274" s="38"/>
      <c r="T274" s="38"/>
      <c r="U274" s="38"/>
      <c r="V274" s="38"/>
      <c r="W274" s="38"/>
      <c r="X274" s="38"/>
      <c r="Y274" s="38"/>
      <c r="Z274" s="38"/>
      <c r="AA274" s="38"/>
      <c r="AB274" s="38"/>
      <c r="AC274" s="38"/>
      <c r="AD274" s="38"/>
      <c r="AE274" s="38"/>
      <c r="AF274" s="38"/>
      <c r="AG274" s="38"/>
      <c r="AH274" s="38"/>
      <c r="AI274" s="38"/>
      <c r="AJ274" s="38"/>
      <c r="AK274" s="38"/>
      <c r="AL274" s="38"/>
      <c r="AM274" s="38"/>
      <c r="AN274" s="38"/>
      <c r="AO274" s="38"/>
      <c r="AP274" s="38"/>
      <c r="AQ274" s="38"/>
      <c r="AR274" s="38"/>
      <c r="AS274" s="38"/>
      <c r="AT274" s="38"/>
      <c r="AU274" s="38"/>
      <c r="AV274" s="38"/>
      <c r="AW274" s="38"/>
      <c r="AX274" s="38"/>
      <c r="AY274" s="38"/>
      <c r="AZ274" s="38"/>
      <c r="BA274" s="38"/>
      <c r="BB274" s="38"/>
      <c r="BC274" s="38"/>
      <c r="BD274" s="38"/>
      <c r="BE274" s="38"/>
      <c r="BF274" s="38"/>
      <c r="BG274" s="34"/>
      <c r="DE274" s="55"/>
      <c r="DF274" s="55"/>
      <c r="DG274" s="55"/>
      <c r="DH274" s="55"/>
      <c r="DJ274" s="237"/>
      <c r="DS274" s="46"/>
    </row>
    <row r="275" spans="6:123" ht="15" customHeight="1">
      <c r="F275" s="38"/>
      <c r="G275" s="38"/>
      <c r="H275" s="38"/>
      <c r="I275" s="38"/>
      <c r="J275" s="38"/>
      <c r="K275" s="38"/>
      <c r="L275" s="38"/>
      <c r="M275" s="38"/>
      <c r="N275" s="38"/>
      <c r="O275" s="38"/>
      <c r="P275" s="38"/>
      <c r="Q275" s="38"/>
      <c r="R275" s="38"/>
      <c r="S275" s="38"/>
      <c r="T275" s="38"/>
      <c r="U275" s="38"/>
      <c r="V275" s="38"/>
      <c r="W275" s="38"/>
      <c r="X275" s="38"/>
      <c r="Y275" s="38"/>
      <c r="Z275" s="38"/>
      <c r="AA275" s="38"/>
      <c r="AB275" s="38"/>
      <c r="AC275" s="38"/>
      <c r="AD275" s="38"/>
      <c r="AE275" s="38"/>
      <c r="AF275" s="38"/>
      <c r="AG275" s="38"/>
      <c r="AH275" s="38"/>
      <c r="AI275" s="38"/>
      <c r="AJ275" s="38"/>
      <c r="AK275" s="38"/>
      <c r="AL275" s="38"/>
      <c r="AM275" s="38"/>
      <c r="AN275" s="38"/>
      <c r="AO275" s="38"/>
      <c r="AP275" s="38"/>
      <c r="AQ275" s="38"/>
      <c r="AR275" s="38"/>
      <c r="AS275" s="38"/>
      <c r="AT275" s="38"/>
      <c r="AU275" s="38"/>
      <c r="AV275" s="38"/>
      <c r="AW275" s="38"/>
      <c r="AX275" s="38"/>
      <c r="AY275" s="38"/>
      <c r="AZ275" s="38"/>
      <c r="BA275" s="38"/>
      <c r="BB275" s="38"/>
      <c r="BC275" s="38"/>
      <c r="BD275" s="38"/>
      <c r="BE275" s="38"/>
      <c r="BF275" s="38"/>
      <c r="BG275" s="34"/>
      <c r="DE275" s="55"/>
      <c r="DF275" s="55"/>
      <c r="DG275" s="55"/>
      <c r="DH275" s="55"/>
      <c r="DJ275" s="237"/>
      <c r="DS275" s="46"/>
    </row>
    <row r="276" spans="6:123" ht="15" customHeight="1">
      <c r="F276" s="38"/>
      <c r="G276" s="38"/>
      <c r="H276" s="38"/>
      <c r="I276" s="38"/>
      <c r="J276" s="38"/>
      <c r="K276" s="38"/>
      <c r="L276" s="38"/>
      <c r="M276" s="38"/>
      <c r="N276" s="38"/>
      <c r="O276" s="38"/>
      <c r="P276" s="38"/>
      <c r="Q276" s="38"/>
      <c r="R276" s="38"/>
      <c r="S276" s="38"/>
      <c r="T276" s="38"/>
      <c r="U276" s="38"/>
      <c r="V276" s="38"/>
      <c r="W276" s="38"/>
      <c r="X276" s="38"/>
      <c r="Y276" s="38"/>
      <c r="Z276" s="38"/>
      <c r="AA276" s="38"/>
      <c r="AB276" s="38"/>
      <c r="AC276" s="38"/>
      <c r="AD276" s="38"/>
      <c r="AE276" s="38"/>
      <c r="AF276" s="38"/>
      <c r="AG276" s="38"/>
      <c r="AH276" s="38"/>
      <c r="AI276" s="38"/>
      <c r="AJ276" s="38"/>
      <c r="AK276" s="38"/>
      <c r="AL276" s="38"/>
      <c r="AM276" s="38"/>
      <c r="AN276" s="38"/>
      <c r="AO276" s="38"/>
      <c r="AP276" s="38"/>
      <c r="AQ276" s="38"/>
      <c r="AR276" s="38"/>
      <c r="AS276" s="38"/>
      <c r="AT276" s="38"/>
      <c r="AU276" s="38"/>
      <c r="AV276" s="38"/>
      <c r="AW276" s="38"/>
      <c r="AX276" s="38"/>
      <c r="AY276" s="38"/>
      <c r="AZ276" s="38"/>
      <c r="BA276" s="38"/>
      <c r="BB276" s="38"/>
      <c r="BC276" s="38"/>
      <c r="BD276" s="38"/>
      <c r="BE276" s="38"/>
      <c r="BF276" s="38"/>
      <c r="BG276" s="34"/>
      <c r="DE276" s="55"/>
      <c r="DF276" s="55"/>
      <c r="DG276" s="55"/>
      <c r="DH276" s="55"/>
      <c r="DJ276" s="237"/>
      <c r="DS276" s="46"/>
    </row>
    <row r="277" spans="6:123" ht="15" customHeight="1">
      <c r="F277" s="38"/>
      <c r="G277" s="38"/>
      <c r="H277" s="38"/>
      <c r="I277" s="38"/>
      <c r="J277" s="38"/>
      <c r="K277" s="38"/>
      <c r="L277" s="38"/>
      <c r="M277" s="38"/>
      <c r="N277" s="38"/>
      <c r="O277" s="38"/>
      <c r="P277" s="38"/>
      <c r="Q277" s="38"/>
      <c r="R277" s="38"/>
      <c r="S277" s="38"/>
      <c r="T277" s="38"/>
      <c r="U277" s="38"/>
      <c r="V277" s="38"/>
      <c r="W277" s="38"/>
      <c r="X277" s="38"/>
      <c r="Y277" s="38"/>
      <c r="Z277" s="38"/>
      <c r="AA277" s="38"/>
      <c r="AB277" s="38"/>
      <c r="AC277" s="38"/>
      <c r="AD277" s="38"/>
      <c r="AE277" s="38"/>
      <c r="AF277" s="38"/>
      <c r="AG277" s="38"/>
      <c r="AH277" s="38"/>
      <c r="AI277" s="38"/>
      <c r="AJ277" s="38"/>
      <c r="AK277" s="38"/>
      <c r="AL277" s="38"/>
      <c r="AM277" s="38"/>
      <c r="AN277" s="38"/>
      <c r="AO277" s="38"/>
      <c r="AP277" s="38"/>
      <c r="AQ277" s="38"/>
      <c r="AR277" s="38"/>
      <c r="AS277" s="38"/>
      <c r="AT277" s="38"/>
      <c r="AU277" s="38"/>
      <c r="AV277" s="38"/>
      <c r="AW277" s="38"/>
      <c r="AX277" s="38"/>
      <c r="AY277" s="38"/>
      <c r="AZ277" s="38"/>
      <c r="BA277" s="38"/>
      <c r="BB277" s="38"/>
      <c r="BC277" s="38"/>
      <c r="BD277" s="38"/>
      <c r="BE277" s="38"/>
      <c r="BF277" s="38"/>
      <c r="BG277" s="34"/>
      <c r="DE277" s="55"/>
      <c r="DF277" s="55"/>
      <c r="DG277" s="55"/>
      <c r="DH277" s="55"/>
      <c r="DJ277" s="237"/>
      <c r="DS277" s="46"/>
    </row>
    <row r="278" spans="6:123" ht="15" customHeight="1">
      <c r="F278" s="38"/>
      <c r="G278" s="38"/>
      <c r="H278" s="38"/>
      <c r="I278" s="38"/>
      <c r="J278" s="38"/>
      <c r="K278" s="38"/>
      <c r="L278" s="38"/>
      <c r="M278" s="38"/>
      <c r="N278" s="38"/>
      <c r="O278" s="38"/>
      <c r="P278" s="38"/>
      <c r="Q278" s="38"/>
      <c r="R278" s="38"/>
      <c r="S278" s="38"/>
      <c r="T278" s="38"/>
      <c r="U278" s="38"/>
      <c r="V278" s="38"/>
      <c r="W278" s="38"/>
      <c r="X278" s="38"/>
      <c r="Y278" s="38"/>
      <c r="Z278" s="38"/>
      <c r="AA278" s="38"/>
      <c r="AB278" s="38"/>
      <c r="AC278" s="38"/>
      <c r="AD278" s="38"/>
      <c r="AE278" s="38"/>
      <c r="AF278" s="38"/>
      <c r="AG278" s="38"/>
      <c r="AH278" s="38"/>
      <c r="AI278" s="38"/>
      <c r="AJ278" s="38"/>
      <c r="AK278" s="38"/>
      <c r="AL278" s="38"/>
      <c r="AM278" s="38"/>
      <c r="AN278" s="38"/>
      <c r="AO278" s="38"/>
      <c r="AP278" s="38"/>
      <c r="AQ278" s="38"/>
      <c r="AR278" s="38"/>
      <c r="AS278" s="38"/>
      <c r="AT278" s="38"/>
      <c r="AU278" s="38"/>
      <c r="AV278" s="38"/>
      <c r="AW278" s="38"/>
      <c r="AX278" s="38"/>
      <c r="AY278" s="38"/>
      <c r="AZ278" s="38"/>
      <c r="BA278" s="38"/>
      <c r="BB278" s="38"/>
      <c r="BC278" s="38"/>
      <c r="BD278" s="38"/>
      <c r="BE278" s="38"/>
      <c r="BF278" s="38"/>
      <c r="BG278" s="34"/>
      <c r="DE278" s="55"/>
      <c r="DF278" s="55"/>
      <c r="DG278" s="55"/>
      <c r="DH278" s="55"/>
      <c r="DJ278" s="237"/>
      <c r="DS278" s="46"/>
    </row>
    <row r="279" spans="6:123" ht="15" customHeight="1">
      <c r="F279" s="38"/>
      <c r="G279" s="38"/>
      <c r="H279" s="38"/>
      <c r="I279" s="38"/>
      <c r="J279" s="38"/>
      <c r="K279" s="38"/>
      <c r="L279" s="38"/>
      <c r="M279" s="38"/>
      <c r="N279" s="38"/>
      <c r="O279" s="38"/>
      <c r="P279" s="38"/>
      <c r="Q279" s="38"/>
      <c r="R279" s="38"/>
      <c r="S279" s="38"/>
      <c r="T279" s="38"/>
      <c r="U279" s="38"/>
      <c r="V279" s="38"/>
      <c r="W279" s="38"/>
      <c r="X279" s="38"/>
      <c r="Y279" s="38"/>
      <c r="Z279" s="38"/>
      <c r="AA279" s="38"/>
      <c r="AB279" s="38"/>
      <c r="AC279" s="38"/>
      <c r="AD279" s="38"/>
      <c r="AE279" s="38"/>
      <c r="AF279" s="38"/>
      <c r="AG279" s="38"/>
      <c r="AH279" s="38"/>
      <c r="AI279" s="38"/>
      <c r="AJ279" s="38"/>
      <c r="AK279" s="38"/>
      <c r="AL279" s="38"/>
      <c r="AM279" s="38"/>
      <c r="AN279" s="38"/>
      <c r="AO279" s="38"/>
      <c r="AP279" s="38"/>
      <c r="AQ279" s="38"/>
      <c r="AR279" s="38"/>
      <c r="AS279" s="38"/>
      <c r="AT279" s="38"/>
      <c r="AU279" s="38"/>
      <c r="AV279" s="38"/>
      <c r="AW279" s="38"/>
      <c r="AX279" s="38"/>
      <c r="AY279" s="38"/>
      <c r="AZ279" s="38"/>
      <c r="BA279" s="38"/>
      <c r="BB279" s="38"/>
      <c r="BC279" s="38"/>
      <c r="BD279" s="38"/>
      <c r="BE279" s="38"/>
      <c r="BF279" s="38"/>
      <c r="BG279" s="34"/>
      <c r="DE279" s="55"/>
      <c r="DF279" s="55"/>
      <c r="DG279" s="55"/>
      <c r="DH279" s="55"/>
      <c r="DJ279" s="237"/>
      <c r="DS279" s="46"/>
    </row>
    <row r="280" spans="6:123" ht="15" customHeight="1">
      <c r="F280" s="38"/>
      <c r="G280" s="38"/>
      <c r="H280" s="38"/>
      <c r="I280" s="38"/>
      <c r="J280" s="38"/>
      <c r="K280" s="38"/>
      <c r="L280" s="38"/>
      <c r="M280" s="38"/>
      <c r="N280" s="38"/>
      <c r="O280" s="38"/>
      <c r="P280" s="38"/>
      <c r="Q280" s="38"/>
      <c r="R280" s="38"/>
      <c r="S280" s="38"/>
      <c r="T280" s="38"/>
      <c r="U280" s="38"/>
      <c r="V280" s="38"/>
      <c r="W280" s="38"/>
      <c r="X280" s="38"/>
      <c r="Y280" s="38"/>
      <c r="Z280" s="38"/>
      <c r="AA280" s="38"/>
      <c r="AB280" s="38"/>
      <c r="AC280" s="38"/>
      <c r="AD280" s="38"/>
      <c r="AE280" s="38"/>
      <c r="AF280" s="38"/>
      <c r="AG280" s="38"/>
      <c r="AH280" s="38"/>
      <c r="AI280" s="38"/>
      <c r="AJ280" s="38"/>
      <c r="AK280" s="38"/>
      <c r="AL280" s="38"/>
      <c r="AM280" s="38"/>
      <c r="AN280" s="38"/>
      <c r="AO280" s="38"/>
      <c r="AP280" s="38"/>
      <c r="AQ280" s="38"/>
      <c r="AR280" s="38"/>
      <c r="AS280" s="38"/>
      <c r="AT280" s="38"/>
      <c r="AU280" s="38"/>
      <c r="AV280" s="38"/>
      <c r="AW280" s="38"/>
      <c r="AX280" s="38"/>
      <c r="AY280" s="38"/>
      <c r="AZ280" s="38"/>
      <c r="BA280" s="38"/>
      <c r="BB280" s="38"/>
      <c r="BC280" s="38"/>
      <c r="BD280" s="38"/>
      <c r="BE280" s="38"/>
      <c r="BF280" s="38"/>
      <c r="BG280" s="34"/>
      <c r="DE280" s="55"/>
      <c r="DF280" s="55"/>
      <c r="DG280" s="55"/>
      <c r="DH280" s="55"/>
      <c r="DJ280" s="237"/>
      <c r="DS280" s="46"/>
    </row>
    <row r="281" spans="6:123" ht="15" customHeight="1">
      <c r="F281" s="38"/>
      <c r="G281" s="38"/>
      <c r="H281" s="38"/>
      <c r="I281" s="38"/>
      <c r="J281" s="38"/>
      <c r="K281" s="38"/>
      <c r="L281" s="38"/>
      <c r="M281" s="38"/>
      <c r="N281" s="38"/>
      <c r="O281" s="38"/>
      <c r="P281" s="38"/>
      <c r="Q281" s="38"/>
      <c r="R281" s="38"/>
      <c r="S281" s="38"/>
      <c r="T281" s="38"/>
      <c r="U281" s="38"/>
      <c r="V281" s="38"/>
      <c r="W281" s="38"/>
      <c r="X281" s="38"/>
      <c r="Y281" s="38"/>
      <c r="Z281" s="38"/>
      <c r="AA281" s="38"/>
      <c r="AB281" s="38"/>
      <c r="AC281" s="38"/>
      <c r="AD281" s="38"/>
      <c r="AE281" s="38"/>
      <c r="AF281" s="38"/>
      <c r="AG281" s="38"/>
      <c r="AH281" s="38"/>
      <c r="AI281" s="38"/>
      <c r="AJ281" s="38"/>
      <c r="AK281" s="38"/>
      <c r="AL281" s="38"/>
      <c r="AM281" s="38"/>
      <c r="AN281" s="38"/>
      <c r="AO281" s="38"/>
      <c r="AP281" s="38"/>
      <c r="AQ281" s="38"/>
      <c r="AR281" s="38"/>
      <c r="AS281" s="38"/>
      <c r="AT281" s="38"/>
      <c r="AU281" s="38"/>
      <c r="AV281" s="38"/>
      <c r="AW281" s="38"/>
      <c r="AX281" s="38"/>
      <c r="AY281" s="38"/>
      <c r="AZ281" s="38"/>
      <c r="BA281" s="38"/>
      <c r="BB281" s="38"/>
      <c r="BC281" s="38"/>
      <c r="BD281" s="38"/>
      <c r="BE281" s="38"/>
      <c r="BF281" s="38"/>
      <c r="BG281" s="34"/>
      <c r="DE281" s="55"/>
      <c r="DF281" s="55"/>
      <c r="DG281" s="55"/>
      <c r="DH281" s="55"/>
      <c r="DJ281" s="237"/>
      <c r="DS281" s="46"/>
    </row>
    <row r="282" spans="6:123" ht="15" customHeight="1">
      <c r="F282" s="38"/>
      <c r="G282" s="38"/>
      <c r="H282" s="38"/>
      <c r="I282" s="38"/>
      <c r="J282" s="38"/>
      <c r="K282" s="38"/>
      <c r="L282" s="38"/>
      <c r="M282" s="38"/>
      <c r="N282" s="38"/>
      <c r="O282" s="38"/>
      <c r="P282" s="38"/>
      <c r="Q282" s="38"/>
      <c r="R282" s="38"/>
      <c r="S282" s="38"/>
      <c r="T282" s="38"/>
      <c r="U282" s="38"/>
      <c r="V282" s="38"/>
      <c r="W282" s="38"/>
      <c r="X282" s="38"/>
      <c r="Y282" s="38"/>
      <c r="Z282" s="38"/>
      <c r="AA282" s="38"/>
      <c r="AB282" s="38"/>
      <c r="AC282" s="38"/>
      <c r="AD282" s="38"/>
      <c r="AE282" s="38"/>
      <c r="AF282" s="38"/>
      <c r="AG282" s="38"/>
      <c r="AH282" s="38"/>
      <c r="AI282" s="38"/>
      <c r="AJ282" s="38"/>
      <c r="AK282" s="38"/>
      <c r="AL282" s="38"/>
      <c r="AM282" s="38"/>
      <c r="AN282" s="38"/>
      <c r="AO282" s="38"/>
      <c r="AP282" s="38"/>
      <c r="AQ282" s="38"/>
      <c r="AR282" s="38"/>
      <c r="AS282" s="38"/>
      <c r="AT282" s="38"/>
      <c r="AU282" s="38"/>
      <c r="AV282" s="38"/>
      <c r="AW282" s="38"/>
      <c r="AX282" s="38"/>
      <c r="AY282" s="38"/>
      <c r="AZ282" s="38"/>
      <c r="BA282" s="38"/>
      <c r="BB282" s="38"/>
      <c r="BC282" s="38"/>
      <c r="BD282" s="38"/>
      <c r="BE282" s="38"/>
      <c r="BF282" s="38"/>
      <c r="BG282" s="34"/>
      <c r="DE282" s="55"/>
      <c r="DF282" s="55"/>
      <c r="DG282" s="55"/>
      <c r="DH282" s="55"/>
      <c r="DJ282" s="237"/>
      <c r="DS282" s="46"/>
    </row>
    <row r="283" spans="6:123" ht="15" customHeight="1">
      <c r="F283" s="38"/>
      <c r="G283" s="38"/>
      <c r="H283" s="38"/>
      <c r="I283" s="38"/>
      <c r="J283" s="38"/>
      <c r="K283" s="38"/>
      <c r="L283" s="38"/>
      <c r="M283" s="38"/>
      <c r="N283" s="38"/>
      <c r="O283" s="38"/>
      <c r="P283" s="38"/>
      <c r="Q283" s="38"/>
      <c r="R283" s="38"/>
      <c r="S283" s="38"/>
      <c r="T283" s="38"/>
      <c r="U283" s="38"/>
      <c r="V283" s="38"/>
      <c r="W283" s="38"/>
      <c r="X283" s="38"/>
      <c r="Y283" s="38"/>
      <c r="Z283" s="38"/>
      <c r="AA283" s="38"/>
      <c r="AB283" s="38"/>
      <c r="AC283" s="38"/>
      <c r="AD283" s="38"/>
      <c r="AE283" s="38"/>
      <c r="AF283" s="38"/>
      <c r="AG283" s="38"/>
      <c r="AH283" s="38"/>
      <c r="AI283" s="38"/>
      <c r="AJ283" s="38"/>
      <c r="AK283" s="38"/>
      <c r="AL283" s="38"/>
      <c r="AM283" s="38"/>
      <c r="AN283" s="38"/>
      <c r="AO283" s="38"/>
      <c r="AP283" s="38"/>
      <c r="AQ283" s="38"/>
      <c r="AR283" s="38"/>
      <c r="AS283" s="38"/>
      <c r="AT283" s="38"/>
      <c r="AU283" s="38"/>
      <c r="AV283" s="38"/>
      <c r="AW283" s="38"/>
      <c r="AX283" s="38"/>
      <c r="AY283" s="38"/>
      <c r="AZ283" s="38"/>
      <c r="BA283" s="38"/>
      <c r="BB283" s="38"/>
      <c r="BC283" s="38"/>
      <c r="BD283" s="38"/>
      <c r="BE283" s="38"/>
      <c r="BF283" s="38"/>
      <c r="BG283" s="34"/>
      <c r="DE283" s="55"/>
      <c r="DF283" s="55"/>
      <c r="DG283" s="55"/>
      <c r="DH283" s="55"/>
      <c r="DJ283" s="237"/>
      <c r="DS283" s="46"/>
    </row>
    <row r="284" spans="6:123" ht="15" customHeight="1">
      <c r="F284" s="38"/>
      <c r="G284" s="38"/>
      <c r="H284" s="38"/>
      <c r="I284" s="38"/>
      <c r="J284" s="38"/>
      <c r="K284" s="38"/>
      <c r="L284" s="38"/>
      <c r="M284" s="38"/>
      <c r="N284" s="38"/>
      <c r="O284" s="38"/>
      <c r="P284" s="38"/>
      <c r="Q284" s="38"/>
      <c r="R284" s="38"/>
      <c r="S284" s="38"/>
      <c r="T284" s="38"/>
      <c r="U284" s="38"/>
      <c r="V284" s="38"/>
      <c r="W284" s="38"/>
      <c r="X284" s="38"/>
      <c r="Y284" s="38"/>
      <c r="Z284" s="38"/>
      <c r="AA284" s="38"/>
      <c r="AB284" s="38"/>
      <c r="AC284" s="38"/>
      <c r="AD284" s="38"/>
      <c r="AE284" s="38"/>
      <c r="AF284" s="38"/>
      <c r="AG284" s="38"/>
      <c r="AH284" s="38"/>
      <c r="AI284" s="38"/>
      <c r="AJ284" s="38"/>
      <c r="AK284" s="38"/>
      <c r="AL284" s="38"/>
      <c r="AM284" s="38"/>
      <c r="AN284" s="38"/>
      <c r="AO284" s="38"/>
      <c r="AP284" s="38"/>
      <c r="AQ284" s="38"/>
      <c r="AR284" s="38"/>
      <c r="AS284" s="38"/>
      <c r="AT284" s="38"/>
      <c r="AU284" s="38"/>
      <c r="AV284" s="38"/>
      <c r="AW284" s="38"/>
      <c r="AX284" s="38"/>
      <c r="AY284" s="38"/>
      <c r="AZ284" s="38"/>
      <c r="BA284" s="38"/>
      <c r="BB284" s="38"/>
      <c r="BC284" s="38"/>
      <c r="BD284" s="38"/>
      <c r="BE284" s="38"/>
      <c r="BF284" s="38"/>
      <c r="BG284" s="34"/>
      <c r="DE284" s="55"/>
      <c r="DF284" s="55"/>
      <c r="DG284" s="55"/>
      <c r="DH284" s="55"/>
      <c r="DJ284" s="237"/>
      <c r="DS284" s="46"/>
    </row>
    <row r="285" spans="6:123" ht="15" customHeight="1">
      <c r="F285" s="38"/>
      <c r="G285" s="38"/>
      <c r="H285" s="38"/>
      <c r="I285" s="38"/>
      <c r="J285" s="38"/>
      <c r="K285" s="38"/>
      <c r="L285" s="38"/>
      <c r="M285" s="38"/>
      <c r="N285" s="38"/>
      <c r="O285" s="38"/>
      <c r="P285" s="38"/>
      <c r="Q285" s="38"/>
      <c r="R285" s="38"/>
      <c r="S285" s="38"/>
      <c r="T285" s="38"/>
      <c r="U285" s="38"/>
      <c r="V285" s="38"/>
      <c r="W285" s="38"/>
      <c r="X285" s="38"/>
      <c r="Y285" s="38"/>
      <c r="Z285" s="38"/>
      <c r="AA285" s="38"/>
      <c r="AB285" s="38"/>
      <c r="AC285" s="38"/>
      <c r="AD285" s="38"/>
      <c r="AE285" s="38"/>
      <c r="AF285" s="38"/>
      <c r="AG285" s="38"/>
      <c r="AH285" s="38"/>
      <c r="AI285" s="38"/>
      <c r="AJ285" s="38"/>
      <c r="AK285" s="38"/>
      <c r="AL285" s="38"/>
      <c r="AM285" s="38"/>
      <c r="AN285" s="38"/>
      <c r="AO285" s="38"/>
      <c r="AP285" s="38"/>
      <c r="AQ285" s="38"/>
      <c r="AR285" s="38"/>
      <c r="AS285" s="38"/>
      <c r="AT285" s="38"/>
      <c r="AU285" s="38"/>
      <c r="AV285" s="38"/>
      <c r="AW285" s="38"/>
      <c r="AX285" s="38"/>
      <c r="AY285" s="38"/>
      <c r="AZ285" s="38"/>
      <c r="BA285" s="38"/>
      <c r="BB285" s="38"/>
      <c r="BC285" s="38"/>
      <c r="BD285" s="38"/>
      <c r="BE285" s="38"/>
      <c r="BF285" s="38"/>
      <c r="BG285" s="34"/>
      <c r="DE285" s="55"/>
      <c r="DF285" s="55"/>
      <c r="DG285" s="55"/>
      <c r="DH285" s="55"/>
      <c r="DJ285" s="237"/>
      <c r="DS285" s="46"/>
    </row>
    <row r="286" spans="6:123" ht="15" customHeight="1">
      <c r="F286" s="38"/>
      <c r="G286" s="38"/>
      <c r="H286" s="38"/>
      <c r="I286" s="38"/>
      <c r="J286" s="38"/>
      <c r="K286" s="38"/>
      <c r="L286" s="38"/>
      <c r="M286" s="38"/>
      <c r="N286" s="38"/>
      <c r="O286" s="38"/>
      <c r="P286" s="38"/>
      <c r="Q286" s="38"/>
      <c r="R286" s="38"/>
      <c r="S286" s="38"/>
      <c r="T286" s="38"/>
      <c r="U286" s="38"/>
      <c r="V286" s="38"/>
      <c r="W286" s="38"/>
      <c r="X286" s="38"/>
      <c r="Y286" s="38"/>
      <c r="Z286" s="38"/>
      <c r="AA286" s="38"/>
      <c r="AB286" s="38"/>
      <c r="AC286" s="38"/>
      <c r="AD286" s="38"/>
      <c r="AE286" s="38"/>
      <c r="AF286" s="38"/>
      <c r="AG286" s="38"/>
      <c r="AH286" s="38"/>
      <c r="AI286" s="38"/>
      <c r="AJ286" s="38"/>
      <c r="AK286" s="38"/>
      <c r="AL286" s="38"/>
      <c r="AM286" s="38"/>
      <c r="AN286" s="38"/>
      <c r="AO286" s="38"/>
      <c r="AP286" s="38"/>
      <c r="AQ286" s="38"/>
      <c r="AR286" s="38"/>
      <c r="AS286" s="38"/>
      <c r="AT286" s="38"/>
      <c r="AU286" s="38"/>
      <c r="AV286" s="38"/>
      <c r="AW286" s="38"/>
      <c r="AX286" s="38"/>
      <c r="AY286" s="38"/>
      <c r="AZ286" s="38"/>
      <c r="BA286" s="38"/>
      <c r="BB286" s="38"/>
      <c r="BC286" s="38"/>
      <c r="BD286" s="38"/>
      <c r="BE286" s="38"/>
      <c r="BF286" s="38"/>
      <c r="BG286" s="34"/>
      <c r="DE286" s="55"/>
      <c r="DF286" s="55"/>
      <c r="DG286" s="55"/>
      <c r="DH286" s="55"/>
      <c r="DJ286" s="237"/>
      <c r="DS286" s="46"/>
    </row>
    <row r="287" spans="6:123" ht="15" customHeight="1">
      <c r="F287" s="38"/>
      <c r="G287" s="38"/>
      <c r="H287" s="38"/>
      <c r="I287" s="38"/>
      <c r="J287" s="38"/>
      <c r="K287" s="38"/>
      <c r="L287" s="38"/>
      <c r="M287" s="38"/>
      <c r="N287" s="38"/>
      <c r="O287" s="38"/>
      <c r="P287" s="38"/>
      <c r="Q287" s="38"/>
      <c r="R287" s="38"/>
      <c r="S287" s="38"/>
      <c r="T287" s="38"/>
      <c r="U287" s="38"/>
      <c r="V287" s="38"/>
      <c r="W287" s="38"/>
      <c r="X287" s="38"/>
      <c r="Y287" s="38"/>
      <c r="Z287" s="38"/>
      <c r="AA287" s="38"/>
      <c r="AB287" s="38"/>
      <c r="AC287" s="38"/>
      <c r="AD287" s="38"/>
      <c r="AE287" s="38"/>
      <c r="AF287" s="38"/>
      <c r="AG287" s="38"/>
      <c r="AH287" s="38"/>
      <c r="AI287" s="38"/>
      <c r="AJ287" s="38"/>
      <c r="AK287" s="38"/>
      <c r="AL287" s="38"/>
      <c r="AM287" s="38"/>
      <c r="AN287" s="38"/>
      <c r="AO287" s="38"/>
      <c r="AP287" s="38"/>
      <c r="AQ287" s="38"/>
      <c r="AR287" s="38"/>
      <c r="AS287" s="38"/>
      <c r="AT287" s="38"/>
      <c r="AU287" s="38"/>
      <c r="AV287" s="38"/>
      <c r="AW287" s="38"/>
      <c r="AX287" s="38"/>
      <c r="AY287" s="38"/>
      <c r="AZ287" s="38"/>
      <c r="BA287" s="38"/>
      <c r="BB287" s="38"/>
      <c r="BC287" s="38"/>
      <c r="BD287" s="38"/>
      <c r="BE287" s="38"/>
      <c r="BF287" s="38"/>
      <c r="BG287" s="34"/>
      <c r="DE287" s="55"/>
      <c r="DF287" s="55"/>
      <c r="DG287" s="55"/>
      <c r="DH287" s="55"/>
      <c r="DJ287" s="237"/>
      <c r="DS287" s="46"/>
    </row>
    <row r="288" spans="6:123">
      <c r="F288" s="38"/>
      <c r="G288" s="38"/>
      <c r="H288" s="38"/>
      <c r="I288" s="38"/>
      <c r="J288" s="38"/>
      <c r="K288" s="38"/>
      <c r="L288" s="38"/>
      <c r="M288" s="38"/>
      <c r="N288" s="38"/>
      <c r="O288" s="38"/>
      <c r="P288" s="38"/>
      <c r="Q288" s="38"/>
      <c r="R288" s="38"/>
      <c r="S288" s="38"/>
      <c r="T288" s="38"/>
      <c r="U288" s="38"/>
      <c r="V288" s="38"/>
      <c r="W288" s="38"/>
      <c r="X288" s="38"/>
      <c r="Y288" s="38"/>
      <c r="Z288" s="38"/>
      <c r="AA288" s="38"/>
      <c r="AB288" s="38"/>
      <c r="AC288" s="38"/>
      <c r="AD288" s="38"/>
      <c r="AE288" s="38"/>
      <c r="AF288" s="38"/>
      <c r="AG288" s="38"/>
      <c r="AH288" s="38"/>
      <c r="AI288" s="38"/>
      <c r="AJ288" s="38"/>
      <c r="AK288" s="38"/>
      <c r="AL288" s="38"/>
      <c r="AM288" s="38"/>
      <c r="AN288" s="38"/>
      <c r="AO288" s="38"/>
      <c r="AP288" s="38"/>
      <c r="AQ288" s="38"/>
      <c r="AR288" s="38"/>
      <c r="AS288" s="38"/>
      <c r="AT288" s="38"/>
      <c r="AU288" s="38"/>
      <c r="AV288" s="38"/>
      <c r="AW288" s="38"/>
      <c r="AX288" s="38"/>
      <c r="AY288" s="38"/>
      <c r="AZ288" s="38"/>
      <c r="BA288" s="38"/>
      <c r="BB288" s="38"/>
      <c r="BC288" s="38"/>
      <c r="BD288" s="38"/>
      <c r="BE288" s="38"/>
      <c r="BF288" s="38"/>
      <c r="BG288" s="34"/>
      <c r="DE288" s="55"/>
      <c r="DF288" s="55"/>
      <c r="DG288" s="55"/>
      <c r="DH288" s="55"/>
      <c r="DJ288" s="237"/>
      <c r="DS288" s="46"/>
    </row>
    <row r="289" spans="6:123" ht="15" customHeight="1">
      <c r="F289" s="38"/>
      <c r="G289" s="38"/>
      <c r="H289" s="38"/>
      <c r="I289" s="38"/>
      <c r="J289" s="38"/>
      <c r="K289" s="38"/>
      <c r="L289" s="38"/>
      <c r="M289" s="38"/>
      <c r="N289" s="38"/>
      <c r="O289" s="38"/>
      <c r="P289" s="38"/>
      <c r="Q289" s="38"/>
      <c r="R289" s="38"/>
      <c r="S289" s="38"/>
      <c r="T289" s="38"/>
      <c r="U289" s="38"/>
      <c r="V289" s="38"/>
      <c r="W289" s="38"/>
      <c r="X289" s="38"/>
      <c r="Y289" s="38"/>
      <c r="Z289" s="38"/>
      <c r="AA289" s="38"/>
      <c r="AB289" s="38"/>
      <c r="AC289" s="38"/>
      <c r="AD289" s="38"/>
      <c r="AE289" s="38"/>
      <c r="AF289" s="38"/>
      <c r="AG289" s="38"/>
      <c r="AH289" s="38"/>
      <c r="AI289" s="38"/>
      <c r="AJ289" s="38"/>
      <c r="AK289" s="38"/>
      <c r="AL289" s="38"/>
      <c r="AM289" s="38"/>
      <c r="AN289" s="38"/>
      <c r="AO289" s="38"/>
      <c r="AP289" s="38"/>
      <c r="AQ289" s="38"/>
      <c r="AR289" s="38"/>
      <c r="AS289" s="38"/>
      <c r="AT289" s="38"/>
      <c r="AU289" s="38"/>
      <c r="AV289" s="38"/>
      <c r="AW289" s="38"/>
      <c r="AX289" s="38"/>
      <c r="AY289" s="38"/>
      <c r="AZ289" s="38"/>
      <c r="BA289" s="38"/>
      <c r="BB289" s="38"/>
      <c r="BC289" s="38"/>
      <c r="BD289" s="38"/>
      <c r="BE289" s="38"/>
      <c r="BF289" s="38"/>
      <c r="BG289" s="34"/>
      <c r="DE289" s="55"/>
      <c r="DF289" s="55"/>
      <c r="DG289" s="55"/>
      <c r="DH289" s="55"/>
      <c r="DJ289" s="237"/>
      <c r="DS289" s="46"/>
    </row>
    <row r="290" spans="6:123" ht="15" customHeight="1">
      <c r="F290" s="38"/>
      <c r="G290" s="38"/>
      <c r="H290" s="38"/>
      <c r="I290" s="38"/>
      <c r="J290" s="38"/>
      <c r="K290" s="38"/>
      <c r="L290" s="38"/>
      <c r="M290" s="38"/>
      <c r="N290" s="38"/>
      <c r="O290" s="38"/>
      <c r="P290" s="38"/>
      <c r="Q290" s="38"/>
      <c r="R290" s="38"/>
      <c r="S290" s="38"/>
      <c r="T290" s="38"/>
      <c r="U290" s="38"/>
      <c r="V290" s="38"/>
      <c r="W290" s="38"/>
      <c r="X290" s="38"/>
      <c r="Y290" s="38"/>
      <c r="Z290" s="38"/>
      <c r="AA290" s="38"/>
      <c r="AB290" s="38"/>
      <c r="AC290" s="38"/>
      <c r="AD290" s="38"/>
      <c r="AE290" s="38"/>
      <c r="AF290" s="38"/>
      <c r="AG290" s="38"/>
      <c r="AH290" s="38"/>
      <c r="AI290" s="38"/>
      <c r="AJ290" s="38"/>
      <c r="AK290" s="38"/>
      <c r="AL290" s="38"/>
      <c r="AM290" s="38"/>
      <c r="AN290" s="38"/>
      <c r="AO290" s="38"/>
      <c r="AP290" s="38"/>
      <c r="AQ290" s="38"/>
      <c r="AR290" s="38"/>
      <c r="AS290" s="38"/>
      <c r="AT290" s="38"/>
      <c r="AU290" s="38"/>
      <c r="AV290" s="38"/>
      <c r="AW290" s="38"/>
      <c r="AX290" s="38"/>
      <c r="AY290" s="38"/>
      <c r="AZ290" s="38"/>
      <c r="BA290" s="38"/>
      <c r="BB290" s="38"/>
      <c r="BC290" s="38"/>
      <c r="BD290" s="38"/>
      <c r="BE290" s="38"/>
      <c r="BF290" s="38"/>
      <c r="BG290" s="34"/>
      <c r="DE290" s="55"/>
      <c r="DF290" s="55"/>
      <c r="DG290" s="55"/>
      <c r="DH290" s="55"/>
      <c r="DJ290" s="237"/>
      <c r="DS290" s="46"/>
    </row>
    <row r="291" spans="6:123" ht="15" customHeight="1">
      <c r="F291" s="38"/>
      <c r="G291" s="38"/>
      <c r="H291" s="38"/>
      <c r="I291" s="38"/>
      <c r="J291" s="38"/>
      <c r="K291" s="38"/>
      <c r="L291" s="38"/>
      <c r="M291" s="38"/>
      <c r="N291" s="38"/>
      <c r="O291" s="38"/>
      <c r="P291" s="38"/>
      <c r="Q291" s="38"/>
      <c r="R291" s="38"/>
      <c r="S291" s="38"/>
      <c r="T291" s="38"/>
      <c r="U291" s="38"/>
      <c r="V291" s="38"/>
      <c r="W291" s="38"/>
      <c r="X291" s="38"/>
      <c r="Y291" s="38"/>
      <c r="Z291" s="38"/>
      <c r="AA291" s="38"/>
      <c r="AB291" s="38"/>
      <c r="AC291" s="38"/>
      <c r="AD291" s="38"/>
      <c r="AE291" s="38"/>
      <c r="AF291" s="38"/>
      <c r="AG291" s="38"/>
      <c r="AH291" s="38"/>
      <c r="AI291" s="38"/>
      <c r="AJ291" s="38"/>
      <c r="AK291" s="38"/>
      <c r="AL291" s="38"/>
      <c r="AM291" s="38"/>
      <c r="AN291" s="38"/>
      <c r="AO291" s="38"/>
      <c r="AP291" s="38"/>
      <c r="AQ291" s="38"/>
      <c r="AR291" s="38"/>
      <c r="AS291" s="38"/>
      <c r="AT291" s="38"/>
      <c r="AU291" s="38"/>
      <c r="AV291" s="38"/>
      <c r="AW291" s="38"/>
      <c r="AX291" s="38"/>
      <c r="AY291" s="38"/>
      <c r="AZ291" s="38"/>
      <c r="BA291" s="38"/>
      <c r="BB291" s="38"/>
      <c r="BC291" s="38"/>
      <c r="BD291" s="38"/>
      <c r="BE291" s="38"/>
      <c r="BF291" s="38"/>
      <c r="BG291" s="34"/>
      <c r="DE291" s="55"/>
      <c r="DF291" s="55"/>
      <c r="DG291" s="55"/>
      <c r="DH291" s="55"/>
      <c r="DJ291" s="237"/>
      <c r="DS291" s="46"/>
    </row>
    <row r="292" spans="6:123" ht="15" customHeight="1">
      <c r="F292" s="38"/>
      <c r="G292" s="38"/>
      <c r="H292" s="38"/>
      <c r="I292" s="38"/>
      <c r="J292" s="38"/>
      <c r="K292" s="38"/>
      <c r="L292" s="38"/>
      <c r="M292" s="38"/>
      <c r="N292" s="38"/>
      <c r="O292" s="38"/>
      <c r="P292" s="38"/>
      <c r="Q292" s="38"/>
      <c r="R292" s="38"/>
      <c r="S292" s="38"/>
      <c r="T292" s="38"/>
      <c r="U292" s="38"/>
      <c r="V292" s="38"/>
      <c r="W292" s="38"/>
      <c r="X292" s="38"/>
      <c r="Y292" s="38"/>
      <c r="Z292" s="38"/>
      <c r="AA292" s="38"/>
      <c r="AB292" s="38"/>
      <c r="AC292" s="38"/>
      <c r="AD292" s="38"/>
      <c r="AE292" s="38"/>
      <c r="AF292" s="38"/>
      <c r="AG292" s="38"/>
      <c r="AH292" s="38"/>
      <c r="AI292" s="38"/>
      <c r="AJ292" s="38"/>
      <c r="AK292" s="38"/>
      <c r="AL292" s="38"/>
      <c r="AM292" s="38"/>
      <c r="AN292" s="38"/>
      <c r="AO292" s="38"/>
      <c r="AP292" s="38"/>
      <c r="AQ292" s="38"/>
      <c r="AR292" s="38"/>
      <c r="AS292" s="38"/>
      <c r="AT292" s="38"/>
      <c r="AU292" s="38"/>
      <c r="AV292" s="38"/>
      <c r="AW292" s="38"/>
      <c r="AX292" s="38"/>
      <c r="AY292" s="38"/>
      <c r="AZ292" s="38"/>
      <c r="BA292" s="38"/>
      <c r="BB292" s="38"/>
      <c r="BC292" s="38"/>
      <c r="BD292" s="38"/>
      <c r="BE292" s="38"/>
      <c r="BF292" s="38"/>
      <c r="BG292" s="34"/>
      <c r="DE292" s="55"/>
      <c r="DF292" s="55"/>
      <c r="DG292" s="55"/>
      <c r="DH292" s="55"/>
      <c r="DJ292" s="237"/>
      <c r="DS292" s="46"/>
    </row>
    <row r="293" spans="6:123">
      <c r="F293" s="38"/>
      <c r="G293" s="38"/>
      <c r="H293" s="38"/>
      <c r="I293" s="38"/>
      <c r="J293" s="38"/>
      <c r="K293" s="38"/>
      <c r="L293" s="38"/>
      <c r="M293" s="38"/>
      <c r="N293" s="38"/>
      <c r="O293" s="38"/>
      <c r="P293" s="38"/>
      <c r="Q293" s="38"/>
      <c r="R293" s="38"/>
      <c r="S293" s="38"/>
      <c r="T293" s="38"/>
      <c r="U293" s="38"/>
      <c r="V293" s="38"/>
      <c r="W293" s="38"/>
      <c r="X293" s="38"/>
      <c r="Y293" s="38"/>
      <c r="Z293" s="38"/>
      <c r="AA293" s="38"/>
      <c r="AB293" s="38"/>
      <c r="AC293" s="38"/>
      <c r="AD293" s="38"/>
      <c r="AE293" s="38"/>
      <c r="AF293" s="38"/>
      <c r="AG293" s="38"/>
      <c r="AH293" s="38"/>
      <c r="AI293" s="38"/>
      <c r="AJ293" s="38"/>
      <c r="AK293" s="38"/>
      <c r="AL293" s="38"/>
      <c r="AM293" s="38"/>
      <c r="AN293" s="38"/>
      <c r="AO293" s="38"/>
      <c r="AP293" s="38"/>
      <c r="AQ293" s="38"/>
      <c r="AR293" s="38"/>
      <c r="AS293" s="38"/>
      <c r="AT293" s="38"/>
      <c r="AU293" s="38"/>
      <c r="AV293" s="38"/>
      <c r="AW293" s="38"/>
      <c r="AX293" s="38"/>
      <c r="AY293" s="38"/>
      <c r="AZ293" s="38"/>
      <c r="BA293" s="38"/>
      <c r="BB293" s="38"/>
      <c r="BC293" s="38"/>
      <c r="BD293" s="38"/>
      <c r="BE293" s="38"/>
      <c r="BF293" s="38"/>
      <c r="BG293" s="34"/>
      <c r="DE293" s="55"/>
      <c r="DF293" s="55"/>
      <c r="DG293" s="55"/>
      <c r="DH293" s="55"/>
      <c r="DJ293" s="237"/>
      <c r="DS293" s="46"/>
    </row>
    <row r="294" spans="6:123" ht="15" customHeight="1">
      <c r="F294" s="38"/>
      <c r="G294" s="38"/>
      <c r="H294" s="38"/>
      <c r="I294" s="38"/>
      <c r="J294" s="38"/>
      <c r="K294" s="38"/>
      <c r="L294" s="38"/>
      <c r="M294" s="38"/>
      <c r="N294" s="38"/>
      <c r="O294" s="38"/>
      <c r="P294" s="38"/>
      <c r="Q294" s="38"/>
      <c r="R294" s="38"/>
      <c r="S294" s="38"/>
      <c r="T294" s="38"/>
      <c r="U294" s="38"/>
      <c r="V294" s="38"/>
      <c r="W294" s="38"/>
      <c r="X294" s="38"/>
      <c r="Y294" s="38"/>
      <c r="Z294" s="38"/>
      <c r="AA294" s="38"/>
      <c r="AB294" s="38"/>
      <c r="AC294" s="38"/>
      <c r="AD294" s="38"/>
      <c r="AE294" s="38"/>
      <c r="AF294" s="38"/>
      <c r="AG294" s="38"/>
      <c r="AH294" s="38"/>
      <c r="AI294" s="38"/>
      <c r="AJ294" s="38"/>
      <c r="AK294" s="38"/>
      <c r="AL294" s="38"/>
      <c r="AM294" s="38"/>
      <c r="AN294" s="38"/>
      <c r="AO294" s="38"/>
      <c r="AP294" s="38"/>
      <c r="AQ294" s="38"/>
      <c r="AR294" s="38"/>
      <c r="AS294" s="38"/>
      <c r="AT294" s="38"/>
      <c r="AU294" s="38"/>
      <c r="AV294" s="38"/>
      <c r="AW294" s="38"/>
      <c r="AX294" s="38"/>
      <c r="AY294" s="38"/>
      <c r="AZ294" s="38"/>
      <c r="BA294" s="38"/>
      <c r="BB294" s="38"/>
      <c r="BC294" s="38"/>
      <c r="BD294" s="38"/>
      <c r="BE294" s="38"/>
      <c r="BF294" s="38"/>
      <c r="BG294" s="34"/>
      <c r="DE294" s="55"/>
      <c r="DF294" s="55"/>
      <c r="DG294" s="55"/>
      <c r="DH294" s="55"/>
      <c r="DJ294" s="237"/>
      <c r="DS294" s="46"/>
    </row>
    <row r="295" spans="6:123" ht="15.75" customHeight="1">
      <c r="F295" s="38"/>
      <c r="G295" s="38"/>
      <c r="H295" s="38"/>
      <c r="I295" s="38"/>
      <c r="J295" s="38"/>
      <c r="K295" s="38"/>
      <c r="L295" s="38"/>
      <c r="M295" s="38"/>
      <c r="N295" s="38"/>
      <c r="O295" s="38"/>
      <c r="P295" s="38"/>
      <c r="Q295" s="38"/>
      <c r="R295" s="38"/>
      <c r="S295" s="38"/>
      <c r="T295" s="38"/>
      <c r="U295" s="38"/>
      <c r="V295" s="38"/>
      <c r="W295" s="38"/>
      <c r="X295" s="38"/>
      <c r="Y295" s="38"/>
      <c r="Z295" s="38"/>
      <c r="AA295" s="38"/>
      <c r="AB295" s="38"/>
      <c r="AC295" s="38"/>
      <c r="AD295" s="38"/>
      <c r="AE295" s="38"/>
      <c r="AF295" s="38"/>
      <c r="AG295" s="38"/>
      <c r="AH295" s="38"/>
      <c r="AI295" s="38"/>
      <c r="AJ295" s="38"/>
      <c r="AK295" s="38"/>
      <c r="AL295" s="38"/>
      <c r="AM295" s="38"/>
      <c r="AN295" s="38"/>
      <c r="AO295" s="38"/>
      <c r="AP295" s="38"/>
      <c r="AQ295" s="38"/>
      <c r="AR295" s="38"/>
      <c r="AS295" s="38"/>
      <c r="AT295" s="38"/>
      <c r="AU295" s="38"/>
      <c r="AV295" s="38"/>
      <c r="AW295" s="38"/>
      <c r="AX295" s="38"/>
      <c r="AY295" s="38"/>
      <c r="AZ295" s="38"/>
      <c r="BA295" s="38"/>
      <c r="BB295" s="38"/>
      <c r="BC295" s="38"/>
      <c r="BD295" s="38"/>
      <c r="BE295" s="38"/>
      <c r="BF295" s="38"/>
      <c r="BG295" s="34"/>
      <c r="DE295" s="55"/>
      <c r="DF295" s="55"/>
      <c r="DG295" s="55"/>
      <c r="DH295" s="55"/>
      <c r="DJ295" s="237"/>
      <c r="DS295" s="46"/>
    </row>
    <row r="296" spans="6:123" ht="15" customHeight="1">
      <c r="F296" s="38"/>
      <c r="G296" s="38"/>
      <c r="H296" s="38"/>
      <c r="I296" s="38"/>
      <c r="J296" s="38"/>
      <c r="K296" s="38"/>
      <c r="L296" s="38"/>
      <c r="M296" s="38"/>
      <c r="N296" s="38"/>
      <c r="O296" s="38"/>
      <c r="P296" s="38"/>
      <c r="Q296" s="38"/>
      <c r="R296" s="38"/>
      <c r="S296" s="38"/>
      <c r="T296" s="38"/>
      <c r="U296" s="38"/>
      <c r="V296" s="38"/>
      <c r="W296" s="38"/>
      <c r="X296" s="38"/>
      <c r="Y296" s="38"/>
      <c r="Z296" s="38"/>
      <c r="AA296" s="38"/>
      <c r="AB296" s="38"/>
      <c r="AC296" s="38"/>
      <c r="AD296" s="38"/>
      <c r="AE296" s="38"/>
      <c r="AF296" s="38"/>
      <c r="AG296" s="38"/>
      <c r="AH296" s="38"/>
      <c r="AI296" s="38"/>
      <c r="AJ296" s="38"/>
      <c r="AK296" s="38"/>
      <c r="AL296" s="38"/>
      <c r="AM296" s="38"/>
      <c r="AN296" s="38"/>
      <c r="AO296" s="38"/>
      <c r="AP296" s="38"/>
      <c r="AQ296" s="38"/>
      <c r="AR296" s="38"/>
      <c r="AS296" s="38"/>
      <c r="AT296" s="38"/>
      <c r="AU296" s="38"/>
      <c r="AV296" s="38"/>
      <c r="AW296" s="38"/>
      <c r="AX296" s="38"/>
      <c r="AY296" s="38"/>
      <c r="AZ296" s="38"/>
      <c r="BA296" s="38"/>
      <c r="BB296" s="38"/>
      <c r="BC296" s="38"/>
      <c r="BD296" s="38"/>
      <c r="BE296" s="38"/>
      <c r="BF296" s="38"/>
      <c r="BG296" s="34"/>
      <c r="DE296" s="55"/>
      <c r="DF296" s="55"/>
      <c r="DG296" s="55"/>
      <c r="DH296" s="55"/>
      <c r="DJ296" s="237"/>
      <c r="DS296" s="46"/>
    </row>
    <row r="297" spans="6:123" ht="15" customHeight="1">
      <c r="F297" s="38"/>
      <c r="G297" s="38"/>
      <c r="H297" s="38"/>
      <c r="I297" s="38"/>
      <c r="J297" s="38"/>
      <c r="K297" s="38"/>
      <c r="L297" s="38"/>
      <c r="M297" s="38"/>
      <c r="N297" s="38"/>
      <c r="O297" s="38"/>
      <c r="P297" s="38"/>
      <c r="Q297" s="38"/>
      <c r="R297" s="38"/>
      <c r="S297" s="38"/>
      <c r="T297" s="38"/>
      <c r="U297" s="38"/>
      <c r="V297" s="38"/>
      <c r="W297" s="38"/>
      <c r="X297" s="38"/>
      <c r="Y297" s="38"/>
      <c r="Z297" s="38"/>
      <c r="AA297" s="38"/>
      <c r="AB297" s="38"/>
      <c r="AC297" s="38"/>
      <c r="AD297" s="38"/>
      <c r="AE297" s="38"/>
      <c r="AF297" s="38"/>
      <c r="AG297" s="38"/>
      <c r="AH297" s="38"/>
      <c r="AI297" s="38"/>
      <c r="AJ297" s="38"/>
      <c r="AK297" s="38"/>
      <c r="AL297" s="38"/>
      <c r="AM297" s="38"/>
      <c r="AN297" s="38"/>
      <c r="AO297" s="38"/>
      <c r="AP297" s="38"/>
      <c r="AQ297" s="38"/>
      <c r="AR297" s="38"/>
      <c r="AS297" s="38"/>
      <c r="AT297" s="38"/>
      <c r="AU297" s="38"/>
      <c r="AV297" s="38"/>
      <c r="AW297" s="38"/>
      <c r="AX297" s="38"/>
      <c r="AY297" s="38"/>
      <c r="AZ297" s="38"/>
      <c r="BA297" s="38"/>
      <c r="BB297" s="38"/>
      <c r="BC297" s="38"/>
      <c r="BD297" s="38"/>
      <c r="BE297" s="38"/>
      <c r="BF297" s="38"/>
      <c r="BG297" s="34"/>
      <c r="DE297" s="55"/>
      <c r="DF297" s="55"/>
      <c r="DG297" s="55"/>
      <c r="DH297" s="55"/>
      <c r="DJ297" s="237"/>
      <c r="DS297" s="46"/>
    </row>
    <row r="298" spans="6:123" ht="15" customHeight="1">
      <c r="F298" s="38"/>
      <c r="G298" s="38"/>
      <c r="H298" s="38"/>
      <c r="I298" s="38"/>
      <c r="J298" s="38"/>
      <c r="K298" s="38"/>
      <c r="L298" s="38"/>
      <c r="M298" s="38"/>
      <c r="N298" s="38"/>
      <c r="O298" s="38"/>
      <c r="P298" s="38"/>
      <c r="Q298" s="38"/>
      <c r="R298" s="38"/>
      <c r="S298" s="38"/>
      <c r="T298" s="38"/>
      <c r="U298" s="38"/>
      <c r="V298" s="38"/>
      <c r="W298" s="38"/>
      <c r="X298" s="38"/>
      <c r="Y298" s="38"/>
      <c r="Z298" s="38"/>
      <c r="AA298" s="38"/>
      <c r="AB298" s="38"/>
      <c r="AC298" s="38"/>
      <c r="AD298" s="38"/>
      <c r="AE298" s="38"/>
      <c r="AF298" s="38"/>
      <c r="AG298" s="38"/>
      <c r="AH298" s="38"/>
      <c r="AI298" s="38"/>
      <c r="AJ298" s="38"/>
      <c r="AK298" s="38"/>
      <c r="AL298" s="38"/>
      <c r="AM298" s="38"/>
      <c r="AN298" s="38"/>
      <c r="AO298" s="38"/>
      <c r="AP298" s="38"/>
      <c r="AQ298" s="38"/>
      <c r="AR298" s="38"/>
      <c r="AS298" s="38"/>
      <c r="AT298" s="38"/>
      <c r="AU298" s="38"/>
      <c r="AV298" s="38"/>
      <c r="AW298" s="38"/>
      <c r="AX298" s="38"/>
      <c r="AY298" s="38"/>
      <c r="AZ298" s="38"/>
      <c r="BA298" s="38"/>
      <c r="BB298" s="38"/>
      <c r="BC298" s="38"/>
      <c r="BD298" s="38"/>
      <c r="BE298" s="38"/>
      <c r="BF298" s="38"/>
      <c r="BG298" s="34"/>
      <c r="DE298" s="55"/>
      <c r="DF298" s="55"/>
      <c r="DG298" s="55"/>
      <c r="DH298" s="55"/>
      <c r="DJ298" s="237"/>
      <c r="DS298" s="46"/>
    </row>
    <row r="299" spans="6:123" ht="15" customHeight="1">
      <c r="F299" s="38"/>
      <c r="G299" s="38"/>
      <c r="H299" s="38"/>
      <c r="I299" s="38"/>
      <c r="J299" s="38"/>
      <c r="K299" s="38"/>
      <c r="L299" s="38"/>
      <c r="M299" s="38"/>
      <c r="N299" s="38"/>
      <c r="O299" s="38"/>
      <c r="P299" s="38"/>
      <c r="Q299" s="38"/>
      <c r="R299" s="38"/>
      <c r="S299" s="38"/>
      <c r="T299" s="38"/>
      <c r="U299" s="38"/>
      <c r="V299" s="38"/>
      <c r="W299" s="38"/>
      <c r="X299" s="38"/>
      <c r="Y299" s="38"/>
      <c r="Z299" s="38"/>
      <c r="AA299" s="38"/>
      <c r="AB299" s="38"/>
      <c r="AC299" s="38"/>
      <c r="AD299" s="38"/>
      <c r="AE299" s="38"/>
      <c r="AF299" s="38"/>
      <c r="AG299" s="38"/>
      <c r="AH299" s="38"/>
      <c r="AI299" s="38"/>
      <c r="AJ299" s="38"/>
      <c r="AK299" s="38"/>
      <c r="AL299" s="38"/>
      <c r="AM299" s="38"/>
      <c r="AN299" s="38"/>
      <c r="AO299" s="38"/>
      <c r="AP299" s="38"/>
      <c r="AQ299" s="38"/>
      <c r="AR299" s="38"/>
      <c r="AS299" s="38"/>
      <c r="AT299" s="38"/>
      <c r="AU299" s="38"/>
      <c r="AV299" s="38"/>
      <c r="AW299" s="38"/>
      <c r="AX299" s="38"/>
      <c r="AY299" s="38"/>
      <c r="AZ299" s="38"/>
      <c r="BA299" s="38"/>
      <c r="BB299" s="38"/>
      <c r="BC299" s="38"/>
      <c r="BD299" s="38"/>
      <c r="BE299" s="38"/>
      <c r="BF299" s="38"/>
      <c r="BG299" s="34"/>
      <c r="DE299" s="55"/>
      <c r="DF299" s="55"/>
      <c r="DG299" s="55"/>
      <c r="DH299" s="55"/>
      <c r="DJ299" s="237"/>
      <c r="DS299" s="46"/>
    </row>
    <row r="300" spans="6:123" ht="15" customHeight="1">
      <c r="F300" s="38"/>
      <c r="G300" s="38"/>
      <c r="H300" s="38"/>
      <c r="I300" s="38"/>
      <c r="J300" s="38"/>
      <c r="K300" s="38"/>
      <c r="L300" s="38"/>
      <c r="M300" s="38"/>
      <c r="N300" s="38"/>
      <c r="O300" s="38"/>
      <c r="P300" s="38"/>
      <c r="Q300" s="38"/>
      <c r="R300" s="38"/>
      <c r="S300" s="38"/>
      <c r="T300" s="38"/>
      <c r="U300" s="38"/>
      <c r="V300" s="38"/>
      <c r="W300" s="38"/>
      <c r="X300" s="38"/>
      <c r="Y300" s="38"/>
      <c r="Z300" s="38"/>
      <c r="AA300" s="38"/>
      <c r="AB300" s="38"/>
      <c r="AC300" s="38"/>
      <c r="AD300" s="38"/>
      <c r="AE300" s="38"/>
      <c r="AF300" s="38"/>
      <c r="AG300" s="38"/>
      <c r="AH300" s="38"/>
      <c r="AI300" s="38"/>
      <c r="AJ300" s="38"/>
      <c r="AK300" s="38"/>
      <c r="AL300" s="38"/>
      <c r="AM300" s="38"/>
      <c r="AN300" s="38"/>
      <c r="AO300" s="38"/>
      <c r="AP300" s="38"/>
      <c r="AQ300" s="38"/>
      <c r="AR300" s="38"/>
      <c r="AS300" s="38"/>
      <c r="AT300" s="38"/>
      <c r="AU300" s="38"/>
      <c r="AV300" s="38"/>
      <c r="AW300" s="38"/>
      <c r="AX300" s="38"/>
      <c r="AY300" s="38"/>
      <c r="AZ300" s="38"/>
      <c r="BA300" s="38"/>
      <c r="BB300" s="38"/>
      <c r="BC300" s="38"/>
      <c r="BD300" s="38"/>
      <c r="BE300" s="38"/>
      <c r="BF300" s="38"/>
      <c r="BG300" s="34"/>
      <c r="DE300" s="55"/>
      <c r="DF300" s="55"/>
      <c r="DG300" s="55"/>
      <c r="DH300" s="55"/>
      <c r="DJ300" s="237"/>
      <c r="DS300" s="46"/>
    </row>
    <row r="301" spans="6:123" ht="15" customHeight="1">
      <c r="F301" s="38"/>
      <c r="G301" s="38"/>
      <c r="H301" s="38"/>
      <c r="I301" s="38"/>
      <c r="J301" s="38"/>
      <c r="K301" s="38"/>
      <c r="L301" s="38"/>
      <c r="M301" s="38"/>
      <c r="N301" s="38"/>
      <c r="O301" s="38"/>
      <c r="P301" s="38"/>
      <c r="Q301" s="38"/>
      <c r="R301" s="38"/>
      <c r="S301" s="38"/>
      <c r="T301" s="38"/>
      <c r="U301" s="38"/>
      <c r="V301" s="38"/>
      <c r="W301" s="38"/>
      <c r="X301" s="38"/>
      <c r="Y301" s="38"/>
      <c r="Z301" s="38"/>
      <c r="AA301" s="38"/>
      <c r="AB301" s="38"/>
      <c r="AC301" s="38"/>
      <c r="AD301" s="38"/>
      <c r="AE301" s="38"/>
      <c r="AF301" s="38"/>
      <c r="AG301" s="38"/>
      <c r="AH301" s="38"/>
      <c r="AI301" s="38"/>
      <c r="AJ301" s="38"/>
      <c r="AK301" s="38"/>
      <c r="AL301" s="38"/>
      <c r="AM301" s="38"/>
      <c r="AN301" s="38"/>
      <c r="AO301" s="38"/>
      <c r="AP301" s="38"/>
      <c r="AQ301" s="38"/>
      <c r="AR301" s="38"/>
      <c r="AS301" s="38"/>
      <c r="AT301" s="38"/>
      <c r="AU301" s="38"/>
      <c r="AV301" s="38"/>
      <c r="AW301" s="38"/>
      <c r="AX301" s="38"/>
      <c r="AY301" s="38"/>
      <c r="AZ301" s="38"/>
      <c r="BA301" s="38"/>
      <c r="BB301" s="38"/>
      <c r="BC301" s="38"/>
      <c r="BD301" s="38"/>
      <c r="BE301" s="38"/>
      <c r="BF301" s="38"/>
      <c r="BG301" s="34"/>
      <c r="DE301" s="55"/>
      <c r="DF301" s="55"/>
      <c r="DG301" s="55"/>
      <c r="DH301" s="55"/>
      <c r="DJ301" s="237"/>
      <c r="DS301" s="46"/>
    </row>
    <row r="302" spans="6:123" ht="15" customHeight="1">
      <c r="F302" s="38"/>
      <c r="G302" s="38"/>
      <c r="H302" s="38"/>
      <c r="I302" s="38"/>
      <c r="J302" s="38"/>
      <c r="K302" s="38"/>
      <c r="L302" s="38"/>
      <c r="M302" s="38"/>
      <c r="N302" s="38"/>
      <c r="O302" s="38"/>
      <c r="P302" s="38"/>
      <c r="Q302" s="38"/>
      <c r="R302" s="38"/>
      <c r="S302" s="38"/>
      <c r="T302" s="38"/>
      <c r="U302" s="38"/>
      <c r="V302" s="38"/>
      <c r="W302" s="38"/>
      <c r="X302" s="38"/>
      <c r="Y302" s="38"/>
      <c r="Z302" s="38"/>
      <c r="AA302" s="38"/>
      <c r="AB302" s="38"/>
      <c r="AC302" s="38"/>
      <c r="AD302" s="38"/>
      <c r="AE302" s="38"/>
      <c r="AF302" s="38"/>
      <c r="AG302" s="38"/>
      <c r="AH302" s="38"/>
      <c r="AI302" s="38"/>
      <c r="AJ302" s="38"/>
      <c r="AK302" s="38"/>
      <c r="AL302" s="38"/>
      <c r="AM302" s="38"/>
      <c r="AN302" s="38"/>
      <c r="AO302" s="38"/>
      <c r="AP302" s="38"/>
      <c r="AQ302" s="38"/>
      <c r="AR302" s="38"/>
      <c r="AS302" s="38"/>
      <c r="AT302" s="38"/>
      <c r="AU302" s="38"/>
      <c r="AV302" s="38"/>
      <c r="AW302" s="38"/>
      <c r="AX302" s="38"/>
      <c r="AY302" s="38"/>
      <c r="AZ302" s="38"/>
      <c r="BA302" s="38"/>
      <c r="BB302" s="38"/>
      <c r="BC302" s="38"/>
      <c r="BD302" s="38"/>
      <c r="BE302" s="38"/>
      <c r="BF302" s="38"/>
      <c r="BG302" s="34"/>
      <c r="DE302" s="55"/>
      <c r="DF302" s="55"/>
      <c r="DG302" s="55"/>
      <c r="DH302" s="55"/>
      <c r="DJ302" s="237"/>
      <c r="DS302" s="46"/>
    </row>
    <row r="303" spans="6:123" ht="15" customHeight="1">
      <c r="F303" s="38"/>
      <c r="G303" s="38"/>
      <c r="H303" s="38"/>
      <c r="I303" s="38"/>
      <c r="J303" s="38"/>
      <c r="K303" s="38"/>
      <c r="L303" s="38"/>
      <c r="M303" s="38"/>
      <c r="N303" s="38"/>
      <c r="O303" s="38"/>
      <c r="P303" s="38"/>
      <c r="Q303" s="38"/>
      <c r="R303" s="38"/>
      <c r="S303" s="38"/>
      <c r="T303" s="38"/>
      <c r="U303" s="38"/>
      <c r="V303" s="38"/>
      <c r="W303" s="38"/>
      <c r="X303" s="38"/>
      <c r="Y303" s="38"/>
      <c r="Z303" s="38"/>
      <c r="AA303" s="38"/>
      <c r="AB303" s="38"/>
      <c r="AC303" s="38"/>
      <c r="AD303" s="38"/>
      <c r="AE303" s="38"/>
      <c r="AF303" s="38"/>
      <c r="AG303" s="38"/>
      <c r="AH303" s="38"/>
      <c r="AI303" s="38"/>
      <c r="AJ303" s="38"/>
      <c r="AK303" s="38"/>
      <c r="AL303" s="38"/>
      <c r="AM303" s="38"/>
      <c r="AN303" s="38"/>
      <c r="AO303" s="38"/>
      <c r="AP303" s="38"/>
      <c r="AQ303" s="38"/>
      <c r="AR303" s="38"/>
      <c r="AS303" s="38"/>
      <c r="AT303" s="38"/>
      <c r="AU303" s="38"/>
      <c r="AV303" s="38"/>
      <c r="AW303" s="38"/>
      <c r="AX303" s="38"/>
      <c r="AY303" s="38"/>
      <c r="AZ303" s="38"/>
      <c r="BA303" s="38"/>
      <c r="BB303" s="38"/>
      <c r="BC303" s="38"/>
      <c r="BD303" s="38"/>
      <c r="BE303" s="38"/>
      <c r="BF303" s="38"/>
      <c r="BG303" s="34"/>
      <c r="DE303" s="55"/>
      <c r="DF303" s="55"/>
      <c r="DG303" s="55"/>
      <c r="DH303" s="55"/>
      <c r="DJ303" s="237"/>
      <c r="DS303" s="46"/>
    </row>
    <row r="304" spans="6:123" ht="15" customHeight="1">
      <c r="F304" s="38"/>
      <c r="G304" s="38"/>
      <c r="H304" s="38"/>
      <c r="I304" s="38"/>
      <c r="J304" s="38"/>
      <c r="K304" s="38"/>
      <c r="L304" s="38"/>
      <c r="M304" s="38"/>
      <c r="N304" s="38"/>
      <c r="O304" s="38"/>
      <c r="P304" s="38"/>
      <c r="Q304" s="38"/>
      <c r="R304" s="38"/>
      <c r="S304" s="38"/>
      <c r="T304" s="38"/>
      <c r="U304" s="38"/>
      <c r="V304" s="38"/>
      <c r="W304" s="38"/>
      <c r="X304" s="38"/>
      <c r="Y304" s="38"/>
      <c r="Z304" s="38"/>
      <c r="AA304" s="38"/>
      <c r="AB304" s="38"/>
      <c r="AC304" s="38"/>
      <c r="AD304" s="38"/>
      <c r="AE304" s="38"/>
      <c r="AF304" s="38"/>
      <c r="AG304" s="38"/>
      <c r="AH304" s="38"/>
      <c r="AI304" s="38"/>
      <c r="AJ304" s="38"/>
      <c r="AK304" s="38"/>
      <c r="AL304" s="38"/>
      <c r="AM304" s="38"/>
      <c r="AN304" s="38"/>
      <c r="AO304" s="38"/>
      <c r="AP304" s="38"/>
      <c r="AQ304" s="38"/>
      <c r="AR304" s="38"/>
      <c r="AS304" s="38"/>
      <c r="AT304" s="38"/>
      <c r="AU304" s="38"/>
      <c r="AV304" s="38"/>
      <c r="AW304" s="38"/>
      <c r="AX304" s="38"/>
      <c r="AY304" s="38"/>
      <c r="AZ304" s="38"/>
      <c r="BA304" s="38"/>
      <c r="BB304" s="38"/>
      <c r="BC304" s="38"/>
      <c r="BD304" s="38"/>
      <c r="BE304" s="38"/>
      <c r="BF304" s="38"/>
      <c r="BG304" s="34"/>
      <c r="DE304" s="55"/>
      <c r="DF304" s="55"/>
      <c r="DG304" s="55"/>
      <c r="DH304" s="55"/>
      <c r="DJ304" s="237"/>
      <c r="DS304" s="46"/>
    </row>
    <row r="305" spans="6:123" ht="15.75" customHeight="1">
      <c r="F305" s="38"/>
      <c r="G305" s="38"/>
      <c r="H305" s="38"/>
      <c r="I305" s="38"/>
      <c r="J305" s="38"/>
      <c r="K305" s="38"/>
      <c r="L305" s="38"/>
      <c r="M305" s="38"/>
      <c r="N305" s="38"/>
      <c r="O305" s="38"/>
      <c r="P305" s="38"/>
      <c r="Q305" s="38"/>
      <c r="R305" s="38"/>
      <c r="S305" s="38"/>
      <c r="T305" s="38"/>
      <c r="U305" s="38"/>
      <c r="V305" s="38"/>
      <c r="W305" s="38"/>
      <c r="X305" s="38"/>
      <c r="Y305" s="38"/>
      <c r="Z305" s="38"/>
      <c r="AA305" s="38"/>
      <c r="AB305" s="38"/>
      <c r="AC305" s="38"/>
      <c r="AD305" s="38"/>
      <c r="AE305" s="38"/>
      <c r="AF305" s="38"/>
      <c r="AG305" s="38"/>
      <c r="AH305" s="38"/>
      <c r="AI305" s="38"/>
      <c r="AJ305" s="38"/>
      <c r="AK305" s="38"/>
      <c r="AL305" s="38"/>
      <c r="AM305" s="38"/>
      <c r="AN305" s="38"/>
      <c r="AO305" s="38"/>
      <c r="AP305" s="38"/>
      <c r="AQ305" s="38"/>
      <c r="AR305" s="38"/>
      <c r="AS305" s="38"/>
      <c r="AT305" s="38"/>
      <c r="AU305" s="38"/>
      <c r="AV305" s="38"/>
      <c r="AW305" s="38"/>
      <c r="AX305" s="38"/>
      <c r="AY305" s="38"/>
      <c r="AZ305" s="38"/>
      <c r="BA305" s="38"/>
      <c r="BB305" s="38"/>
      <c r="BC305" s="38"/>
      <c r="BD305" s="38"/>
      <c r="BE305" s="38"/>
      <c r="BF305" s="38"/>
      <c r="BG305" s="34"/>
      <c r="DE305" s="55"/>
      <c r="DF305" s="55"/>
      <c r="DG305" s="55"/>
      <c r="DH305" s="55"/>
      <c r="DJ305" s="237"/>
      <c r="DS305" s="46"/>
    </row>
    <row r="306" spans="6:123" ht="15" customHeight="1">
      <c r="F306" s="38"/>
      <c r="G306" s="38"/>
      <c r="H306" s="38"/>
      <c r="I306" s="38"/>
      <c r="J306" s="38"/>
      <c r="K306" s="38"/>
      <c r="L306" s="38"/>
      <c r="M306" s="38"/>
      <c r="N306" s="38"/>
      <c r="O306" s="38"/>
      <c r="P306" s="38"/>
      <c r="Q306" s="38"/>
      <c r="R306" s="38"/>
      <c r="S306" s="38"/>
      <c r="T306" s="38"/>
      <c r="U306" s="38"/>
      <c r="V306" s="38"/>
      <c r="W306" s="38"/>
      <c r="X306" s="38"/>
      <c r="Y306" s="38"/>
      <c r="Z306" s="38"/>
      <c r="AA306" s="38"/>
      <c r="AB306" s="38"/>
      <c r="AC306" s="38"/>
      <c r="AD306" s="38"/>
      <c r="AE306" s="38"/>
      <c r="AF306" s="38"/>
      <c r="AG306" s="38"/>
      <c r="AH306" s="38"/>
      <c r="AI306" s="38"/>
      <c r="AJ306" s="38"/>
      <c r="AK306" s="38"/>
      <c r="AL306" s="38"/>
      <c r="AM306" s="38"/>
      <c r="AN306" s="38"/>
      <c r="AO306" s="38"/>
      <c r="AP306" s="38"/>
      <c r="AQ306" s="38"/>
      <c r="AR306" s="38"/>
      <c r="AS306" s="38"/>
      <c r="AT306" s="38"/>
      <c r="AU306" s="38"/>
      <c r="AV306" s="38"/>
      <c r="AW306" s="38"/>
      <c r="AX306" s="38"/>
      <c r="AY306" s="38"/>
      <c r="AZ306" s="38"/>
      <c r="BA306" s="38"/>
      <c r="BB306" s="38"/>
      <c r="BC306" s="38"/>
      <c r="BD306" s="38"/>
      <c r="BE306" s="38"/>
      <c r="BF306" s="38"/>
      <c r="BG306" s="34"/>
      <c r="DE306" s="55"/>
      <c r="DF306" s="55"/>
      <c r="DG306" s="55"/>
      <c r="DH306" s="55"/>
      <c r="DJ306" s="237"/>
      <c r="DS306" s="46"/>
    </row>
    <row r="307" spans="6:123" ht="15" customHeight="1">
      <c r="F307" s="38"/>
      <c r="G307" s="38"/>
      <c r="H307" s="38"/>
      <c r="I307" s="38"/>
      <c r="J307" s="38"/>
      <c r="K307" s="38"/>
      <c r="L307" s="38"/>
      <c r="M307" s="38"/>
      <c r="N307" s="38"/>
      <c r="O307" s="38"/>
      <c r="P307" s="38"/>
      <c r="Q307" s="38"/>
      <c r="R307" s="38"/>
      <c r="S307" s="38"/>
      <c r="T307" s="38"/>
      <c r="U307" s="38"/>
      <c r="V307" s="38"/>
      <c r="W307" s="38"/>
      <c r="X307" s="38"/>
      <c r="Y307" s="38"/>
      <c r="Z307" s="38"/>
      <c r="AA307" s="38"/>
      <c r="AB307" s="38"/>
      <c r="AC307" s="38"/>
      <c r="AD307" s="38"/>
      <c r="AE307" s="38"/>
      <c r="AF307" s="38"/>
      <c r="AG307" s="38"/>
      <c r="AH307" s="38"/>
      <c r="AI307" s="38"/>
      <c r="AJ307" s="38"/>
      <c r="AK307" s="38"/>
      <c r="AL307" s="38"/>
      <c r="AM307" s="38"/>
      <c r="AN307" s="38"/>
      <c r="AO307" s="38"/>
      <c r="AP307" s="38"/>
      <c r="AQ307" s="38"/>
      <c r="AR307" s="38"/>
      <c r="AS307" s="38"/>
      <c r="AT307" s="38"/>
      <c r="AU307" s="38"/>
      <c r="AV307" s="38"/>
      <c r="AW307" s="38"/>
      <c r="AX307" s="38"/>
      <c r="AY307" s="38"/>
      <c r="AZ307" s="38"/>
      <c r="BA307" s="38"/>
      <c r="BB307" s="38"/>
      <c r="BC307" s="38"/>
      <c r="BD307" s="38"/>
      <c r="BE307" s="38"/>
      <c r="BF307" s="38"/>
      <c r="BG307" s="34"/>
      <c r="DE307" s="55"/>
      <c r="DF307" s="55"/>
      <c r="DG307" s="55"/>
      <c r="DH307" s="55"/>
      <c r="DJ307" s="237"/>
      <c r="DS307" s="46"/>
    </row>
    <row r="308" spans="6:123" ht="15" customHeight="1">
      <c r="F308" s="38"/>
      <c r="G308" s="38"/>
      <c r="H308" s="38"/>
      <c r="I308" s="38"/>
      <c r="J308" s="38"/>
      <c r="K308" s="38"/>
      <c r="L308" s="38"/>
      <c r="M308" s="38"/>
      <c r="N308" s="38"/>
      <c r="O308" s="38"/>
      <c r="P308" s="38"/>
      <c r="Q308" s="38"/>
      <c r="R308" s="38"/>
      <c r="S308" s="38"/>
      <c r="T308" s="38"/>
      <c r="U308" s="38"/>
      <c r="V308" s="38"/>
      <c r="W308" s="38"/>
      <c r="X308" s="38"/>
      <c r="Y308" s="38"/>
      <c r="Z308" s="38"/>
      <c r="AA308" s="38"/>
      <c r="AB308" s="38"/>
      <c r="AC308" s="38"/>
      <c r="AD308" s="38"/>
      <c r="AE308" s="38"/>
      <c r="AF308" s="38"/>
      <c r="AG308" s="38"/>
      <c r="AH308" s="38"/>
      <c r="AI308" s="38"/>
      <c r="AJ308" s="38"/>
      <c r="AK308" s="38"/>
      <c r="AL308" s="38"/>
      <c r="AM308" s="38"/>
      <c r="AN308" s="38"/>
      <c r="AO308" s="38"/>
      <c r="AP308" s="38"/>
      <c r="AQ308" s="38"/>
      <c r="AR308" s="38"/>
      <c r="AS308" s="38"/>
      <c r="AT308" s="38"/>
      <c r="AU308" s="38"/>
      <c r="AV308" s="38"/>
      <c r="AW308" s="38"/>
      <c r="AX308" s="38"/>
      <c r="AY308" s="38"/>
      <c r="AZ308" s="38"/>
      <c r="BA308" s="38"/>
      <c r="BB308" s="38"/>
      <c r="BC308" s="38"/>
      <c r="BD308" s="38"/>
      <c r="BE308" s="38"/>
      <c r="BF308" s="38"/>
      <c r="BG308" s="34"/>
      <c r="DE308" s="55"/>
      <c r="DF308" s="55"/>
      <c r="DG308" s="55"/>
      <c r="DH308" s="55"/>
      <c r="DJ308" s="237"/>
      <c r="DS308" s="46"/>
    </row>
    <row r="309" spans="6:123" ht="15" customHeight="1">
      <c r="F309" s="38"/>
      <c r="G309" s="38"/>
      <c r="H309" s="38"/>
      <c r="I309" s="38"/>
      <c r="J309" s="38"/>
      <c r="K309" s="38"/>
      <c r="L309" s="38"/>
      <c r="M309" s="38"/>
      <c r="N309" s="38"/>
      <c r="O309" s="38"/>
      <c r="P309" s="38"/>
      <c r="Q309" s="38"/>
      <c r="R309" s="38"/>
      <c r="S309" s="38"/>
      <c r="T309" s="38"/>
      <c r="U309" s="38"/>
      <c r="V309" s="38"/>
      <c r="W309" s="38"/>
      <c r="X309" s="38"/>
      <c r="Y309" s="38"/>
      <c r="Z309" s="38"/>
      <c r="AA309" s="38"/>
      <c r="AB309" s="38"/>
      <c r="AC309" s="38"/>
      <c r="AD309" s="38"/>
      <c r="AE309" s="38"/>
      <c r="AF309" s="38"/>
      <c r="AG309" s="38"/>
      <c r="AH309" s="38"/>
      <c r="AI309" s="38"/>
      <c r="AJ309" s="38"/>
      <c r="AK309" s="38"/>
      <c r="AL309" s="38"/>
      <c r="AM309" s="38"/>
      <c r="AN309" s="38"/>
      <c r="AO309" s="38"/>
      <c r="AP309" s="38"/>
      <c r="AQ309" s="38"/>
      <c r="AR309" s="38"/>
      <c r="AS309" s="38"/>
      <c r="AT309" s="38"/>
      <c r="AU309" s="38"/>
      <c r="AV309" s="38"/>
      <c r="AW309" s="38"/>
      <c r="AX309" s="38"/>
      <c r="AY309" s="38"/>
      <c r="AZ309" s="38"/>
      <c r="BA309" s="38"/>
      <c r="BB309" s="38"/>
      <c r="BC309" s="38"/>
      <c r="BD309" s="38"/>
      <c r="BE309" s="38"/>
      <c r="BF309" s="38"/>
      <c r="BG309" s="34"/>
      <c r="DE309" s="55"/>
      <c r="DF309" s="55"/>
      <c r="DG309" s="55"/>
      <c r="DH309" s="55"/>
      <c r="DJ309" s="237"/>
      <c r="DS309" s="46"/>
    </row>
    <row r="310" spans="6:123">
      <c r="F310" s="38"/>
      <c r="G310" s="38"/>
      <c r="H310" s="38"/>
      <c r="I310" s="38"/>
      <c r="J310" s="38"/>
      <c r="K310" s="38"/>
      <c r="L310" s="38"/>
      <c r="M310" s="38"/>
      <c r="N310" s="38"/>
      <c r="O310" s="38"/>
      <c r="P310" s="38"/>
      <c r="Q310" s="38"/>
      <c r="R310" s="38"/>
      <c r="S310" s="38"/>
      <c r="T310" s="38"/>
      <c r="U310" s="38"/>
      <c r="V310" s="38"/>
      <c r="W310" s="38"/>
      <c r="X310" s="38"/>
      <c r="Y310" s="38"/>
      <c r="Z310" s="38"/>
      <c r="AA310" s="38"/>
      <c r="AB310" s="38"/>
      <c r="AC310" s="38"/>
      <c r="AD310" s="38"/>
      <c r="AE310" s="38"/>
      <c r="AF310" s="38"/>
      <c r="AG310" s="38"/>
      <c r="AH310" s="38"/>
      <c r="AI310" s="38"/>
      <c r="AJ310" s="38"/>
      <c r="AK310" s="38"/>
      <c r="AL310" s="38"/>
      <c r="AM310" s="38"/>
      <c r="AN310" s="38"/>
      <c r="AO310" s="38"/>
      <c r="AP310" s="38"/>
      <c r="AQ310" s="38"/>
      <c r="AR310" s="38"/>
      <c r="AS310" s="38"/>
      <c r="AT310" s="38"/>
      <c r="AU310" s="38"/>
      <c r="AV310" s="38"/>
      <c r="AW310" s="38"/>
      <c r="AX310" s="38"/>
      <c r="AY310" s="38"/>
      <c r="AZ310" s="38"/>
      <c r="BA310" s="38"/>
      <c r="BB310" s="38"/>
      <c r="BC310" s="38"/>
      <c r="BD310" s="38"/>
      <c r="BE310" s="38"/>
      <c r="BF310" s="38"/>
      <c r="BG310" s="34"/>
      <c r="DE310" s="55"/>
      <c r="DF310" s="55"/>
      <c r="DG310" s="55"/>
      <c r="DH310" s="55"/>
      <c r="DJ310" s="237"/>
      <c r="DS310" s="46"/>
    </row>
    <row r="311" spans="6:123" ht="12.75" customHeight="1">
      <c r="F311" s="38"/>
      <c r="G311" s="38"/>
      <c r="H311" s="38"/>
      <c r="I311" s="38"/>
      <c r="J311" s="38"/>
      <c r="K311" s="38"/>
      <c r="L311" s="38"/>
      <c r="M311" s="38"/>
      <c r="N311" s="38"/>
      <c r="O311" s="38"/>
      <c r="P311" s="38"/>
      <c r="Q311" s="38"/>
      <c r="R311" s="38"/>
      <c r="S311" s="38"/>
      <c r="T311" s="38"/>
      <c r="U311" s="38"/>
      <c r="V311" s="38"/>
      <c r="W311" s="38"/>
      <c r="X311" s="38"/>
      <c r="Y311" s="38"/>
      <c r="Z311" s="38"/>
      <c r="AA311" s="38"/>
      <c r="AB311" s="38"/>
      <c r="AC311" s="38"/>
      <c r="AD311" s="38"/>
      <c r="AE311" s="38"/>
      <c r="AF311" s="38"/>
      <c r="AG311" s="38"/>
      <c r="AH311" s="38"/>
      <c r="AI311" s="38"/>
      <c r="AJ311" s="38"/>
      <c r="AK311" s="38"/>
      <c r="AL311" s="38"/>
      <c r="AM311" s="38"/>
      <c r="AN311" s="38"/>
      <c r="AO311" s="38"/>
      <c r="AP311" s="38"/>
      <c r="AQ311" s="38"/>
      <c r="AR311" s="38"/>
      <c r="AS311" s="38"/>
      <c r="AT311" s="38"/>
      <c r="AU311" s="38"/>
      <c r="AV311" s="38"/>
      <c r="AW311" s="38"/>
      <c r="AX311" s="38"/>
      <c r="AY311" s="38"/>
      <c r="AZ311" s="38"/>
      <c r="BA311" s="38"/>
      <c r="BB311" s="38"/>
      <c r="BC311" s="38"/>
      <c r="BD311" s="38"/>
      <c r="BE311" s="38"/>
      <c r="BF311" s="38"/>
      <c r="BG311" s="34"/>
      <c r="DE311" s="55"/>
      <c r="DF311" s="55"/>
      <c r="DG311" s="55"/>
      <c r="DH311" s="55"/>
      <c r="DJ311" s="237"/>
      <c r="DS311" s="46"/>
    </row>
    <row r="312" spans="6:123" ht="12.75" customHeight="1">
      <c r="F312" s="38"/>
      <c r="G312" s="38"/>
      <c r="H312" s="38"/>
      <c r="I312" s="38"/>
      <c r="J312" s="38"/>
      <c r="K312" s="38"/>
      <c r="L312" s="38"/>
      <c r="M312" s="38"/>
      <c r="N312" s="38"/>
      <c r="O312" s="38"/>
      <c r="P312" s="38"/>
      <c r="Q312" s="38"/>
      <c r="R312" s="38"/>
      <c r="S312" s="38"/>
      <c r="T312" s="38"/>
      <c r="U312" s="38"/>
      <c r="V312" s="38"/>
      <c r="W312" s="38"/>
      <c r="X312" s="38"/>
      <c r="Y312" s="38"/>
      <c r="Z312" s="38"/>
      <c r="AA312" s="38"/>
      <c r="AB312" s="38"/>
      <c r="AC312" s="38"/>
      <c r="AD312" s="38"/>
      <c r="AE312" s="38"/>
      <c r="AF312" s="38"/>
      <c r="AG312" s="38"/>
      <c r="AH312" s="38"/>
      <c r="AI312" s="38"/>
      <c r="AJ312" s="38"/>
      <c r="AK312" s="38"/>
      <c r="AL312" s="38"/>
      <c r="AM312" s="38"/>
      <c r="AN312" s="38"/>
      <c r="AO312" s="38"/>
      <c r="AP312" s="38"/>
      <c r="AQ312" s="38"/>
      <c r="AR312" s="38"/>
      <c r="AS312" s="38"/>
      <c r="AT312" s="38"/>
      <c r="AU312" s="38"/>
      <c r="AV312" s="38"/>
      <c r="AW312" s="38"/>
      <c r="AX312" s="38"/>
      <c r="AY312" s="38"/>
      <c r="AZ312" s="38"/>
      <c r="BA312" s="38"/>
      <c r="BB312" s="38"/>
      <c r="BC312" s="38"/>
      <c r="BD312" s="38"/>
      <c r="BE312" s="38"/>
      <c r="BF312" s="38"/>
      <c r="BG312" s="34"/>
      <c r="DE312" s="55"/>
      <c r="DF312" s="55"/>
      <c r="DG312" s="55"/>
      <c r="DH312" s="55"/>
      <c r="DJ312" s="237"/>
      <c r="DS312" s="46"/>
    </row>
    <row r="313" spans="6:123" ht="12.75" customHeight="1">
      <c r="F313" s="38"/>
      <c r="G313" s="38"/>
      <c r="H313" s="38"/>
      <c r="I313" s="38"/>
      <c r="J313" s="38"/>
      <c r="K313" s="38"/>
      <c r="L313" s="38"/>
      <c r="M313" s="38"/>
      <c r="N313" s="38"/>
      <c r="O313" s="38"/>
      <c r="P313" s="38"/>
      <c r="Q313" s="38"/>
      <c r="R313" s="38"/>
      <c r="S313" s="38"/>
      <c r="T313" s="38"/>
      <c r="U313" s="38"/>
      <c r="V313" s="38"/>
      <c r="W313" s="38"/>
      <c r="X313" s="38"/>
      <c r="Y313" s="38"/>
      <c r="Z313" s="38"/>
      <c r="AA313" s="38"/>
      <c r="AB313" s="38"/>
      <c r="AC313" s="38"/>
      <c r="AD313" s="38"/>
      <c r="AE313" s="38"/>
      <c r="AF313" s="38"/>
      <c r="AG313" s="38"/>
      <c r="AH313" s="38"/>
      <c r="AI313" s="38"/>
      <c r="AJ313" s="38"/>
      <c r="AK313" s="38"/>
      <c r="AL313" s="38"/>
      <c r="AM313" s="38"/>
      <c r="AN313" s="38"/>
      <c r="AO313" s="38"/>
      <c r="AP313" s="38"/>
      <c r="AQ313" s="38"/>
      <c r="AR313" s="38"/>
      <c r="AS313" s="38"/>
      <c r="AT313" s="38"/>
      <c r="AU313" s="38"/>
      <c r="AV313" s="38"/>
      <c r="AW313" s="38"/>
      <c r="AX313" s="38"/>
      <c r="AY313" s="38"/>
      <c r="AZ313" s="38"/>
      <c r="BA313" s="38"/>
      <c r="BB313" s="38"/>
      <c r="BC313" s="38"/>
      <c r="BD313" s="38"/>
      <c r="BE313" s="38"/>
      <c r="BF313" s="38"/>
      <c r="BG313" s="34"/>
      <c r="DE313" s="55"/>
      <c r="DF313" s="55"/>
      <c r="DG313" s="55"/>
      <c r="DH313" s="55"/>
      <c r="DJ313" s="237"/>
      <c r="DS313" s="46"/>
    </row>
    <row r="314" spans="6:123" ht="12.75" customHeight="1">
      <c r="F314" s="38"/>
      <c r="G314" s="38"/>
      <c r="H314" s="38"/>
      <c r="I314" s="38"/>
      <c r="J314" s="38"/>
      <c r="K314" s="38"/>
      <c r="L314" s="38"/>
      <c r="M314" s="38"/>
      <c r="N314" s="38"/>
      <c r="O314" s="38"/>
      <c r="P314" s="38"/>
      <c r="Q314" s="38"/>
      <c r="R314" s="38"/>
      <c r="S314" s="38"/>
      <c r="T314" s="38"/>
      <c r="U314" s="38"/>
      <c r="V314" s="38"/>
      <c r="W314" s="38"/>
      <c r="X314" s="38"/>
      <c r="Y314" s="38"/>
      <c r="Z314" s="38"/>
      <c r="AA314" s="38"/>
      <c r="AB314" s="38"/>
      <c r="AC314" s="38"/>
      <c r="AD314" s="38"/>
      <c r="AE314" s="38"/>
      <c r="AF314" s="38"/>
      <c r="AG314" s="38"/>
      <c r="AH314" s="38"/>
      <c r="AI314" s="38"/>
      <c r="AJ314" s="38"/>
      <c r="AK314" s="38"/>
      <c r="AL314" s="38"/>
      <c r="AM314" s="38"/>
      <c r="AN314" s="38"/>
      <c r="AO314" s="38"/>
      <c r="AP314" s="38"/>
      <c r="AQ314" s="38"/>
      <c r="AR314" s="38"/>
      <c r="AS314" s="38"/>
      <c r="AT314" s="38"/>
      <c r="AU314" s="38"/>
      <c r="AV314" s="38"/>
      <c r="AW314" s="38"/>
      <c r="AX314" s="38"/>
      <c r="AY314" s="38"/>
      <c r="AZ314" s="38"/>
      <c r="BA314" s="38"/>
      <c r="BB314" s="38"/>
      <c r="BC314" s="38"/>
      <c r="BD314" s="38"/>
      <c r="BE314" s="38"/>
      <c r="BF314" s="38"/>
      <c r="BG314" s="34"/>
      <c r="DE314" s="55"/>
      <c r="DF314" s="55"/>
      <c r="DG314" s="55"/>
      <c r="DH314" s="55"/>
      <c r="DJ314" s="237"/>
      <c r="DS314" s="46"/>
    </row>
    <row r="315" spans="6:123" ht="12.75" customHeight="1">
      <c r="F315" s="38"/>
      <c r="G315" s="38"/>
      <c r="H315" s="38"/>
      <c r="I315" s="38"/>
      <c r="J315" s="38"/>
      <c r="K315" s="38"/>
      <c r="L315" s="38"/>
      <c r="M315" s="38"/>
      <c r="N315" s="38"/>
      <c r="O315" s="38"/>
      <c r="P315" s="38"/>
      <c r="Q315" s="38"/>
      <c r="R315" s="38"/>
      <c r="S315" s="38"/>
      <c r="T315" s="38"/>
      <c r="U315" s="38"/>
      <c r="V315" s="38"/>
      <c r="W315" s="38"/>
      <c r="X315" s="38"/>
      <c r="Y315" s="38"/>
      <c r="Z315" s="38"/>
      <c r="AA315" s="38"/>
      <c r="AB315" s="38"/>
      <c r="AC315" s="38"/>
      <c r="AD315" s="38"/>
      <c r="AE315" s="38"/>
      <c r="AF315" s="38"/>
      <c r="AG315" s="38"/>
      <c r="AH315" s="38"/>
      <c r="AI315" s="38"/>
      <c r="AJ315" s="38"/>
      <c r="AK315" s="38"/>
      <c r="AL315" s="38"/>
      <c r="AM315" s="38"/>
      <c r="AN315" s="38"/>
      <c r="AO315" s="38"/>
      <c r="AP315" s="38"/>
      <c r="AQ315" s="38"/>
      <c r="AR315" s="38"/>
      <c r="AS315" s="38"/>
      <c r="AT315" s="38"/>
      <c r="AU315" s="38"/>
      <c r="AV315" s="38"/>
      <c r="AW315" s="38"/>
      <c r="AX315" s="38"/>
      <c r="AY315" s="38"/>
      <c r="AZ315" s="38"/>
      <c r="BA315" s="38"/>
      <c r="BB315" s="38"/>
      <c r="BC315" s="38"/>
      <c r="BD315" s="38"/>
      <c r="BE315" s="38"/>
      <c r="BF315" s="38"/>
      <c r="BG315" s="34"/>
      <c r="DE315" s="55"/>
      <c r="DF315" s="55"/>
      <c r="DG315" s="55"/>
      <c r="DH315" s="55"/>
      <c r="DJ315" s="237"/>
      <c r="DS315" s="46"/>
    </row>
    <row r="316" spans="6:123" ht="12.75" customHeight="1">
      <c r="F316" s="38"/>
      <c r="G316" s="38"/>
      <c r="H316" s="38"/>
      <c r="I316" s="38"/>
      <c r="J316" s="38"/>
      <c r="K316" s="38"/>
      <c r="L316" s="38"/>
      <c r="M316" s="38"/>
      <c r="N316" s="38"/>
      <c r="O316" s="38"/>
      <c r="P316" s="38"/>
      <c r="Q316" s="38"/>
      <c r="R316" s="38"/>
      <c r="S316" s="38"/>
      <c r="T316" s="38"/>
      <c r="U316" s="38"/>
      <c r="V316" s="38"/>
      <c r="W316" s="38"/>
      <c r="X316" s="38"/>
      <c r="Y316" s="38"/>
      <c r="Z316" s="38"/>
      <c r="AA316" s="38"/>
      <c r="AB316" s="38"/>
      <c r="AC316" s="38"/>
      <c r="AD316" s="38"/>
      <c r="AE316" s="38"/>
      <c r="AF316" s="38"/>
      <c r="AG316" s="38"/>
      <c r="AH316" s="38"/>
      <c r="AI316" s="38"/>
      <c r="AJ316" s="38"/>
      <c r="AK316" s="38"/>
      <c r="AL316" s="38"/>
      <c r="AM316" s="38"/>
      <c r="AN316" s="38"/>
      <c r="AO316" s="38"/>
      <c r="AP316" s="38"/>
      <c r="AQ316" s="38"/>
      <c r="AR316" s="38"/>
      <c r="AS316" s="38"/>
      <c r="AT316" s="38"/>
      <c r="AU316" s="38"/>
      <c r="AV316" s="38"/>
      <c r="AW316" s="38"/>
      <c r="AX316" s="38"/>
      <c r="AY316" s="38"/>
      <c r="AZ316" s="38"/>
      <c r="BA316" s="38"/>
      <c r="BB316" s="38"/>
      <c r="BC316" s="38"/>
      <c r="BD316" s="38"/>
      <c r="BE316" s="38"/>
      <c r="BF316" s="38"/>
      <c r="BG316" s="34"/>
      <c r="DE316" s="55"/>
      <c r="DF316" s="55"/>
      <c r="DG316" s="55"/>
      <c r="DH316" s="55"/>
      <c r="DJ316" s="237"/>
      <c r="DS316" s="46"/>
    </row>
    <row r="317" spans="6:123" ht="12.75" customHeight="1">
      <c r="F317" s="38"/>
      <c r="G317" s="38"/>
      <c r="H317" s="38"/>
      <c r="I317" s="38"/>
      <c r="J317" s="38"/>
      <c r="K317" s="38"/>
      <c r="L317" s="38"/>
      <c r="M317" s="38"/>
      <c r="N317" s="38"/>
      <c r="O317" s="38"/>
      <c r="P317" s="38"/>
      <c r="Q317" s="38"/>
      <c r="R317" s="38"/>
      <c r="S317" s="38"/>
      <c r="T317" s="38"/>
      <c r="U317" s="38"/>
      <c r="V317" s="38"/>
      <c r="W317" s="38"/>
      <c r="X317" s="38"/>
      <c r="Y317" s="38"/>
      <c r="Z317" s="38"/>
      <c r="AA317" s="38"/>
      <c r="AB317" s="38"/>
      <c r="AC317" s="38"/>
      <c r="AD317" s="38"/>
      <c r="AE317" s="38"/>
      <c r="AF317" s="38"/>
      <c r="AG317" s="38"/>
      <c r="AH317" s="38"/>
      <c r="AI317" s="38"/>
      <c r="AJ317" s="38"/>
      <c r="AK317" s="38"/>
      <c r="AL317" s="38"/>
      <c r="AM317" s="38"/>
      <c r="AN317" s="38"/>
      <c r="AO317" s="38"/>
      <c r="AP317" s="38"/>
      <c r="AQ317" s="38"/>
      <c r="AR317" s="38"/>
      <c r="AS317" s="38"/>
      <c r="AT317" s="38"/>
      <c r="AU317" s="38"/>
      <c r="AV317" s="38"/>
      <c r="AW317" s="38"/>
      <c r="AX317" s="38"/>
      <c r="AY317" s="38"/>
      <c r="AZ317" s="38"/>
      <c r="BA317" s="38"/>
      <c r="BB317" s="38"/>
      <c r="BC317" s="38"/>
      <c r="BD317" s="38"/>
      <c r="BE317" s="38"/>
      <c r="BF317" s="38"/>
      <c r="BG317" s="34"/>
      <c r="DE317" s="55"/>
      <c r="DF317" s="55"/>
      <c r="DG317" s="55"/>
      <c r="DH317" s="55"/>
      <c r="DJ317" s="237"/>
      <c r="DS317" s="46"/>
    </row>
    <row r="318" spans="6:123" ht="12.75" customHeight="1">
      <c r="F318" s="38"/>
      <c r="G318" s="38"/>
      <c r="H318" s="38"/>
      <c r="I318" s="38"/>
      <c r="J318" s="38"/>
      <c r="K318" s="38"/>
      <c r="L318" s="38"/>
      <c r="M318" s="38"/>
      <c r="N318" s="38"/>
      <c r="O318" s="38"/>
      <c r="P318" s="38"/>
      <c r="Q318" s="38"/>
      <c r="R318" s="38"/>
      <c r="S318" s="38"/>
      <c r="T318" s="38"/>
      <c r="U318" s="38"/>
      <c r="V318" s="38"/>
      <c r="W318" s="38"/>
      <c r="X318" s="38"/>
      <c r="Y318" s="38"/>
      <c r="Z318" s="38"/>
      <c r="AA318" s="38"/>
      <c r="AB318" s="38"/>
      <c r="AC318" s="38"/>
      <c r="AD318" s="38"/>
      <c r="AE318" s="38"/>
      <c r="AF318" s="38"/>
      <c r="AG318" s="38"/>
      <c r="AH318" s="38"/>
      <c r="AI318" s="38"/>
      <c r="AJ318" s="38"/>
      <c r="AK318" s="38"/>
      <c r="AL318" s="38"/>
      <c r="AM318" s="38"/>
      <c r="AN318" s="38"/>
      <c r="AO318" s="38"/>
      <c r="AP318" s="38"/>
      <c r="AQ318" s="38"/>
      <c r="AR318" s="38"/>
      <c r="AS318" s="38"/>
      <c r="AT318" s="38"/>
      <c r="AU318" s="38"/>
      <c r="AV318" s="38"/>
      <c r="AW318" s="38"/>
      <c r="AX318" s="38"/>
      <c r="AY318" s="38"/>
      <c r="AZ318" s="38"/>
      <c r="BA318" s="38"/>
      <c r="BB318" s="38"/>
      <c r="BC318" s="38"/>
      <c r="BD318" s="38"/>
      <c r="BE318" s="38"/>
      <c r="BF318" s="38"/>
      <c r="BG318" s="34"/>
      <c r="DE318" s="55"/>
      <c r="DF318" s="55"/>
      <c r="DG318" s="55"/>
      <c r="DH318" s="55"/>
      <c r="DJ318" s="237"/>
      <c r="DS318" s="46"/>
    </row>
    <row r="319" spans="6:123">
      <c r="F319" s="38"/>
      <c r="G319" s="38"/>
      <c r="H319" s="38"/>
      <c r="I319" s="38"/>
      <c r="J319" s="38"/>
      <c r="K319" s="38"/>
      <c r="L319" s="38"/>
      <c r="M319" s="38"/>
      <c r="N319" s="38"/>
      <c r="O319" s="38"/>
      <c r="P319" s="38"/>
      <c r="Q319" s="38"/>
      <c r="R319" s="38"/>
      <c r="S319" s="38"/>
      <c r="T319" s="38"/>
      <c r="U319" s="38"/>
      <c r="V319" s="38"/>
      <c r="W319" s="38"/>
      <c r="X319" s="38"/>
      <c r="Y319" s="38"/>
      <c r="Z319" s="38"/>
      <c r="AA319" s="38"/>
      <c r="AB319" s="38"/>
      <c r="AC319" s="38"/>
      <c r="AD319" s="38"/>
      <c r="AE319" s="38"/>
      <c r="AF319" s="38"/>
      <c r="AG319" s="38"/>
      <c r="AH319" s="38"/>
      <c r="AI319" s="38"/>
      <c r="AJ319" s="38"/>
      <c r="AK319" s="38"/>
      <c r="AL319" s="38"/>
      <c r="AM319" s="38"/>
      <c r="AN319" s="38"/>
      <c r="AO319" s="38"/>
      <c r="AP319" s="38"/>
      <c r="AQ319" s="38"/>
      <c r="AR319" s="38"/>
      <c r="AS319" s="38"/>
      <c r="AT319" s="38"/>
      <c r="AU319" s="38"/>
      <c r="AV319" s="38"/>
      <c r="AW319" s="38"/>
      <c r="AX319" s="38"/>
      <c r="AY319" s="38"/>
      <c r="AZ319" s="38"/>
      <c r="BA319" s="38"/>
      <c r="BB319" s="38"/>
      <c r="BC319" s="38"/>
      <c r="BD319" s="38"/>
      <c r="BE319" s="38"/>
      <c r="BF319" s="38"/>
      <c r="BG319" s="34"/>
      <c r="DE319" s="55"/>
      <c r="DF319" s="55"/>
      <c r="DG319" s="55"/>
      <c r="DH319" s="55"/>
      <c r="DJ319" s="237"/>
      <c r="DS319" s="46"/>
    </row>
    <row r="320" spans="6:123">
      <c r="F320" s="38"/>
      <c r="G320" s="38"/>
      <c r="H320" s="38"/>
      <c r="I320" s="38"/>
      <c r="J320" s="38"/>
      <c r="K320" s="38"/>
      <c r="L320" s="38"/>
      <c r="M320" s="38"/>
      <c r="N320" s="38"/>
      <c r="O320" s="38"/>
      <c r="P320" s="38"/>
      <c r="Q320" s="38"/>
      <c r="R320" s="38"/>
      <c r="S320" s="38"/>
      <c r="T320" s="38"/>
      <c r="U320" s="38"/>
      <c r="V320" s="38"/>
      <c r="W320" s="38"/>
      <c r="X320" s="38"/>
      <c r="Y320" s="38"/>
      <c r="Z320" s="38"/>
      <c r="AA320" s="38"/>
      <c r="AB320" s="38"/>
      <c r="AC320" s="38"/>
      <c r="AD320" s="38"/>
      <c r="AE320" s="38"/>
      <c r="AF320" s="38"/>
      <c r="AG320" s="38"/>
      <c r="AH320" s="38"/>
      <c r="AI320" s="38"/>
      <c r="AJ320" s="38"/>
      <c r="AK320" s="38"/>
      <c r="AL320" s="38"/>
      <c r="AM320" s="38"/>
      <c r="AN320" s="38"/>
      <c r="AO320" s="38"/>
      <c r="AP320" s="38"/>
      <c r="AQ320" s="38"/>
      <c r="AR320" s="38"/>
      <c r="AS320" s="38"/>
      <c r="AT320" s="38"/>
      <c r="AU320" s="38"/>
      <c r="AV320" s="38"/>
      <c r="AW320" s="38"/>
      <c r="AX320" s="38"/>
      <c r="AY320" s="38"/>
      <c r="AZ320" s="38"/>
      <c r="BA320" s="38"/>
      <c r="BB320" s="38"/>
      <c r="BC320" s="38"/>
      <c r="BD320" s="38"/>
      <c r="BE320" s="38"/>
      <c r="BF320" s="38"/>
      <c r="BG320" s="34"/>
      <c r="DE320" s="55"/>
      <c r="DF320" s="55"/>
      <c r="DG320" s="55"/>
      <c r="DH320" s="55"/>
      <c r="DJ320" s="237"/>
      <c r="DS320" s="46"/>
    </row>
    <row r="321" spans="6:123">
      <c r="F321" s="38"/>
      <c r="G321" s="38"/>
      <c r="H321" s="38"/>
      <c r="I321" s="38"/>
      <c r="J321" s="38"/>
      <c r="K321" s="38"/>
      <c r="L321" s="38"/>
      <c r="M321" s="38"/>
      <c r="N321" s="38"/>
      <c r="O321" s="38"/>
      <c r="P321" s="38"/>
      <c r="Q321" s="38"/>
      <c r="R321" s="38"/>
      <c r="S321" s="38"/>
      <c r="T321" s="38"/>
      <c r="U321" s="38"/>
      <c r="V321" s="38"/>
      <c r="W321" s="38"/>
      <c r="X321" s="38"/>
      <c r="Y321" s="38"/>
      <c r="Z321" s="38"/>
      <c r="AA321" s="38"/>
      <c r="AB321" s="38"/>
      <c r="AC321" s="38"/>
      <c r="AD321" s="38"/>
      <c r="AE321" s="38"/>
      <c r="AF321" s="38"/>
      <c r="AG321" s="38"/>
      <c r="AH321" s="38"/>
      <c r="AI321" s="38"/>
      <c r="AJ321" s="38"/>
      <c r="AK321" s="38"/>
      <c r="AL321" s="38"/>
      <c r="AM321" s="38"/>
      <c r="AN321" s="38"/>
      <c r="AO321" s="38"/>
      <c r="AP321" s="38"/>
      <c r="AQ321" s="38"/>
      <c r="AR321" s="38"/>
      <c r="AS321" s="38"/>
      <c r="AT321" s="38"/>
      <c r="AU321" s="38"/>
      <c r="AV321" s="38"/>
      <c r="AW321" s="38"/>
      <c r="AX321" s="38"/>
      <c r="AY321" s="38"/>
      <c r="AZ321" s="38"/>
      <c r="BA321" s="38"/>
      <c r="BB321" s="38"/>
      <c r="BC321" s="38"/>
      <c r="BD321" s="38"/>
      <c r="BE321" s="38"/>
      <c r="BF321" s="38"/>
      <c r="BG321" s="34"/>
      <c r="DE321" s="55"/>
      <c r="DF321" s="55"/>
      <c r="DG321" s="55"/>
      <c r="DH321" s="55"/>
      <c r="DJ321" s="237"/>
      <c r="DS321" s="46"/>
    </row>
    <row r="322" spans="6:123">
      <c r="F322" s="38"/>
      <c r="G322" s="38"/>
      <c r="H322" s="38"/>
      <c r="I322" s="38"/>
      <c r="J322" s="38"/>
      <c r="K322" s="38"/>
      <c r="L322" s="38"/>
      <c r="M322" s="38"/>
      <c r="N322" s="38"/>
      <c r="O322" s="38"/>
      <c r="P322" s="38"/>
      <c r="Q322" s="38"/>
      <c r="R322" s="38"/>
      <c r="S322" s="38"/>
      <c r="T322" s="38"/>
      <c r="U322" s="38"/>
      <c r="V322" s="38"/>
      <c r="W322" s="38"/>
      <c r="X322" s="38"/>
      <c r="Y322" s="38"/>
      <c r="Z322" s="38"/>
      <c r="AA322" s="38"/>
      <c r="AB322" s="38"/>
      <c r="AC322" s="38"/>
      <c r="AD322" s="38"/>
      <c r="AE322" s="38"/>
      <c r="AF322" s="38"/>
      <c r="AG322" s="38"/>
      <c r="AH322" s="38"/>
      <c r="AI322" s="38"/>
      <c r="AJ322" s="38"/>
      <c r="AK322" s="38"/>
      <c r="AL322" s="38"/>
      <c r="AM322" s="38"/>
      <c r="AN322" s="38"/>
      <c r="AO322" s="38"/>
      <c r="AP322" s="38"/>
      <c r="AQ322" s="38"/>
      <c r="AR322" s="38"/>
      <c r="AS322" s="38"/>
      <c r="AT322" s="38"/>
      <c r="AU322" s="38"/>
      <c r="AV322" s="38"/>
      <c r="AW322" s="38"/>
      <c r="AX322" s="38"/>
      <c r="AY322" s="38"/>
      <c r="AZ322" s="38"/>
      <c r="BA322" s="38"/>
      <c r="BB322" s="38"/>
      <c r="BC322" s="38"/>
      <c r="BD322" s="38"/>
      <c r="BE322" s="38"/>
      <c r="BF322" s="38"/>
      <c r="BG322" s="34"/>
      <c r="DE322" s="55"/>
      <c r="DF322" s="55"/>
      <c r="DG322" s="55"/>
      <c r="DH322" s="55"/>
      <c r="DJ322" s="237"/>
      <c r="DS322" s="46"/>
    </row>
    <row r="323" spans="6:123">
      <c r="F323" s="38"/>
      <c r="G323" s="38"/>
      <c r="H323" s="38"/>
      <c r="I323" s="38"/>
      <c r="J323" s="38"/>
      <c r="K323" s="38"/>
      <c r="L323" s="38"/>
      <c r="M323" s="38"/>
      <c r="N323" s="38"/>
      <c r="O323" s="38"/>
      <c r="P323" s="38"/>
      <c r="Q323" s="38"/>
      <c r="R323" s="38"/>
      <c r="S323" s="38"/>
      <c r="T323" s="38"/>
      <c r="U323" s="38"/>
      <c r="V323" s="38"/>
      <c r="W323" s="38"/>
      <c r="X323" s="38"/>
      <c r="Y323" s="38"/>
      <c r="Z323" s="38"/>
      <c r="AA323" s="38"/>
      <c r="AB323" s="38"/>
      <c r="AC323" s="38"/>
      <c r="AD323" s="38"/>
      <c r="AE323" s="38"/>
      <c r="AF323" s="38"/>
      <c r="AG323" s="38"/>
      <c r="AH323" s="38"/>
      <c r="AI323" s="38"/>
      <c r="AJ323" s="38"/>
      <c r="AK323" s="38"/>
      <c r="AL323" s="38"/>
      <c r="AM323" s="38"/>
      <c r="AN323" s="38"/>
      <c r="AO323" s="38"/>
      <c r="AP323" s="38"/>
      <c r="AQ323" s="38"/>
      <c r="AR323" s="38"/>
      <c r="AS323" s="38"/>
      <c r="AT323" s="38"/>
      <c r="AU323" s="38"/>
      <c r="AV323" s="38"/>
      <c r="AW323" s="38"/>
      <c r="AX323" s="38"/>
      <c r="AY323" s="38"/>
      <c r="AZ323" s="38"/>
      <c r="BA323" s="38"/>
      <c r="BB323" s="38"/>
      <c r="BC323" s="38"/>
      <c r="BD323" s="38"/>
      <c r="BE323" s="38"/>
      <c r="BF323" s="38"/>
      <c r="BG323" s="34"/>
      <c r="DE323" s="55"/>
      <c r="DF323" s="55"/>
      <c r="DG323" s="55"/>
      <c r="DH323" s="55"/>
      <c r="DJ323" s="237"/>
      <c r="DS323" s="46"/>
    </row>
    <row r="324" spans="6:123">
      <c r="F324" s="38"/>
      <c r="G324" s="38"/>
      <c r="H324" s="38"/>
      <c r="I324" s="38"/>
      <c r="J324" s="38"/>
      <c r="K324" s="38"/>
      <c r="L324" s="38"/>
      <c r="M324" s="38"/>
      <c r="N324" s="38"/>
      <c r="O324" s="38"/>
      <c r="P324" s="38"/>
      <c r="Q324" s="38"/>
      <c r="R324" s="38"/>
      <c r="S324" s="38"/>
      <c r="T324" s="38"/>
      <c r="U324" s="38"/>
      <c r="V324" s="38"/>
      <c r="W324" s="38"/>
      <c r="X324" s="38"/>
      <c r="Y324" s="38"/>
      <c r="Z324" s="38"/>
      <c r="AA324" s="38"/>
      <c r="AB324" s="38"/>
      <c r="AC324" s="38"/>
      <c r="AD324" s="38"/>
      <c r="AE324" s="38"/>
      <c r="AF324" s="38"/>
      <c r="AG324" s="38"/>
      <c r="AH324" s="38"/>
      <c r="AI324" s="38"/>
      <c r="AJ324" s="38"/>
      <c r="AK324" s="38"/>
      <c r="AL324" s="38"/>
      <c r="AM324" s="38"/>
      <c r="AN324" s="38"/>
      <c r="AO324" s="38"/>
      <c r="AP324" s="38"/>
      <c r="AQ324" s="38"/>
      <c r="AR324" s="38"/>
      <c r="AS324" s="38"/>
      <c r="AT324" s="38"/>
      <c r="AU324" s="38"/>
      <c r="AV324" s="38"/>
      <c r="AW324" s="38"/>
      <c r="AX324" s="38"/>
      <c r="AY324" s="38"/>
      <c r="AZ324" s="38"/>
      <c r="BA324" s="38"/>
      <c r="BB324" s="38"/>
      <c r="BC324" s="38"/>
      <c r="BD324" s="38"/>
      <c r="BE324" s="38"/>
      <c r="BF324" s="38"/>
      <c r="BG324" s="34"/>
      <c r="DE324" s="55"/>
      <c r="DF324" s="55"/>
      <c r="DG324" s="55"/>
      <c r="DH324" s="55"/>
      <c r="DJ324" s="237"/>
      <c r="DS324" s="46"/>
    </row>
    <row r="325" spans="6:123">
      <c r="F325" s="38"/>
      <c r="G325" s="38"/>
      <c r="H325" s="38"/>
      <c r="I325" s="38"/>
      <c r="J325" s="38"/>
      <c r="K325" s="38"/>
      <c r="L325" s="38"/>
      <c r="M325" s="38"/>
      <c r="N325" s="38"/>
      <c r="O325" s="38"/>
      <c r="P325" s="38"/>
      <c r="Q325" s="38"/>
      <c r="R325" s="38"/>
      <c r="S325" s="38"/>
      <c r="T325" s="38"/>
      <c r="U325" s="38"/>
      <c r="V325" s="38"/>
      <c r="W325" s="38"/>
      <c r="X325" s="38"/>
      <c r="Y325" s="38"/>
      <c r="Z325" s="38"/>
      <c r="AA325" s="38"/>
      <c r="AB325" s="38"/>
      <c r="AC325" s="38"/>
      <c r="AD325" s="38"/>
      <c r="AE325" s="38"/>
      <c r="AF325" s="38"/>
      <c r="AG325" s="38"/>
      <c r="AH325" s="38"/>
      <c r="AI325" s="38"/>
      <c r="AJ325" s="38"/>
      <c r="AK325" s="38"/>
      <c r="AL325" s="38"/>
      <c r="AM325" s="38"/>
      <c r="AN325" s="38"/>
      <c r="AO325" s="38"/>
      <c r="AP325" s="38"/>
      <c r="AQ325" s="38"/>
      <c r="AR325" s="38"/>
      <c r="AS325" s="38"/>
      <c r="AT325" s="38"/>
      <c r="AU325" s="38"/>
      <c r="AV325" s="38"/>
      <c r="AW325" s="38"/>
      <c r="AX325" s="38"/>
      <c r="AY325" s="38"/>
      <c r="AZ325" s="38"/>
      <c r="BA325" s="38"/>
      <c r="BB325" s="38"/>
      <c r="BC325" s="38"/>
      <c r="BD325" s="38"/>
      <c r="BE325" s="38"/>
      <c r="BF325" s="38"/>
      <c r="BG325" s="34"/>
      <c r="DE325" s="55"/>
      <c r="DF325" s="55"/>
      <c r="DG325" s="55"/>
      <c r="DH325" s="55"/>
      <c r="DJ325" s="237"/>
      <c r="DS325" s="46"/>
    </row>
    <row r="326" spans="6:123">
      <c r="F326" s="38"/>
      <c r="G326" s="38"/>
      <c r="H326" s="38"/>
      <c r="I326" s="38"/>
      <c r="J326" s="38"/>
      <c r="K326" s="38"/>
      <c r="L326" s="38"/>
      <c r="M326" s="38"/>
      <c r="N326" s="38"/>
      <c r="O326" s="38"/>
      <c r="P326" s="38"/>
      <c r="Q326" s="38"/>
      <c r="R326" s="38"/>
      <c r="S326" s="38"/>
      <c r="T326" s="38"/>
      <c r="U326" s="38"/>
      <c r="V326" s="38"/>
      <c r="W326" s="38"/>
      <c r="X326" s="38"/>
      <c r="Y326" s="38"/>
      <c r="Z326" s="38"/>
      <c r="AA326" s="38"/>
      <c r="AB326" s="38"/>
      <c r="AC326" s="38"/>
      <c r="AD326" s="38"/>
      <c r="AE326" s="38"/>
      <c r="AF326" s="38"/>
      <c r="AG326" s="38"/>
      <c r="AH326" s="38"/>
      <c r="AI326" s="38"/>
      <c r="AJ326" s="38"/>
      <c r="AK326" s="38"/>
      <c r="AL326" s="38"/>
      <c r="AM326" s="38"/>
      <c r="AN326" s="38"/>
      <c r="AO326" s="38"/>
      <c r="AP326" s="38"/>
      <c r="AQ326" s="38"/>
      <c r="AR326" s="38"/>
      <c r="AS326" s="38"/>
      <c r="AT326" s="38"/>
      <c r="AU326" s="38"/>
      <c r="AV326" s="38"/>
      <c r="AW326" s="38"/>
      <c r="AX326" s="38"/>
      <c r="AY326" s="38"/>
      <c r="AZ326" s="38"/>
      <c r="BA326" s="38"/>
      <c r="BB326" s="38"/>
      <c r="BC326" s="38"/>
      <c r="BD326" s="38"/>
      <c r="BE326" s="38"/>
      <c r="BF326" s="38"/>
      <c r="BG326" s="34"/>
      <c r="DE326" s="55"/>
      <c r="DF326" s="55"/>
      <c r="DG326" s="55"/>
      <c r="DH326" s="55"/>
      <c r="DJ326" s="237"/>
      <c r="DS326" s="46"/>
    </row>
    <row r="327" spans="6:123">
      <c r="F327" s="38"/>
      <c r="G327" s="38"/>
      <c r="H327" s="38"/>
      <c r="I327" s="38"/>
      <c r="J327" s="38"/>
      <c r="K327" s="38"/>
      <c r="L327" s="38"/>
      <c r="M327" s="38"/>
      <c r="N327" s="38"/>
      <c r="O327" s="38"/>
      <c r="P327" s="38"/>
      <c r="Q327" s="38"/>
      <c r="R327" s="38"/>
      <c r="S327" s="38"/>
      <c r="T327" s="38"/>
      <c r="U327" s="38"/>
      <c r="V327" s="38"/>
      <c r="W327" s="38"/>
      <c r="X327" s="38"/>
      <c r="Y327" s="38"/>
      <c r="Z327" s="38"/>
      <c r="AA327" s="38"/>
      <c r="AB327" s="38"/>
      <c r="AC327" s="38"/>
      <c r="AD327" s="38"/>
      <c r="AE327" s="38"/>
      <c r="AF327" s="38"/>
      <c r="AG327" s="38"/>
      <c r="AH327" s="38"/>
      <c r="AI327" s="38"/>
      <c r="AJ327" s="38"/>
      <c r="AK327" s="38"/>
      <c r="AL327" s="38"/>
      <c r="AM327" s="38"/>
      <c r="AN327" s="38"/>
      <c r="AO327" s="38"/>
      <c r="AP327" s="38"/>
      <c r="AQ327" s="38"/>
      <c r="AR327" s="38"/>
      <c r="AS327" s="38"/>
      <c r="AT327" s="38"/>
      <c r="AU327" s="38"/>
      <c r="AV327" s="38"/>
      <c r="AW327" s="38"/>
      <c r="AX327" s="38"/>
      <c r="AY327" s="38"/>
      <c r="AZ327" s="38"/>
      <c r="BA327" s="38"/>
      <c r="BB327" s="38"/>
      <c r="BC327" s="38"/>
      <c r="BD327" s="38"/>
      <c r="BE327" s="38"/>
      <c r="BF327" s="38"/>
      <c r="BG327" s="34"/>
      <c r="DE327" s="55"/>
      <c r="DF327" s="55"/>
      <c r="DG327" s="55"/>
      <c r="DH327" s="55"/>
      <c r="DJ327" s="237"/>
      <c r="DS327" s="46"/>
    </row>
    <row r="328" spans="6:123">
      <c r="F328" s="38"/>
      <c r="G328" s="38"/>
      <c r="H328" s="38"/>
      <c r="I328" s="38"/>
      <c r="J328" s="38"/>
      <c r="K328" s="38"/>
      <c r="L328" s="38"/>
      <c r="M328" s="38"/>
      <c r="N328" s="38"/>
      <c r="O328" s="38"/>
      <c r="P328" s="38"/>
      <c r="Q328" s="38"/>
      <c r="R328" s="38"/>
      <c r="S328" s="38"/>
      <c r="T328" s="38"/>
      <c r="U328" s="38"/>
      <c r="V328" s="38"/>
      <c r="W328" s="38"/>
      <c r="X328" s="38"/>
      <c r="Y328" s="38"/>
      <c r="Z328" s="38"/>
      <c r="AA328" s="38"/>
      <c r="AB328" s="38"/>
      <c r="AC328" s="38"/>
      <c r="AD328" s="38"/>
      <c r="AE328" s="38"/>
      <c r="AF328" s="38"/>
      <c r="AG328" s="38"/>
      <c r="AH328" s="38"/>
      <c r="AI328" s="38"/>
      <c r="AJ328" s="38"/>
      <c r="AK328" s="38"/>
      <c r="AL328" s="38"/>
      <c r="AM328" s="38"/>
      <c r="AN328" s="38"/>
      <c r="AO328" s="38"/>
      <c r="AP328" s="38"/>
      <c r="AQ328" s="38"/>
      <c r="AR328" s="38"/>
      <c r="AS328" s="38"/>
      <c r="AT328" s="38"/>
      <c r="AU328" s="38"/>
      <c r="AV328" s="38"/>
      <c r="AW328" s="38"/>
      <c r="AX328" s="38"/>
      <c r="AY328" s="38"/>
      <c r="AZ328" s="38"/>
      <c r="BA328" s="38"/>
      <c r="BB328" s="38"/>
      <c r="BC328" s="38"/>
      <c r="BD328" s="38"/>
      <c r="BE328" s="38"/>
      <c r="BF328" s="38"/>
      <c r="BG328" s="34"/>
      <c r="DE328" s="55"/>
      <c r="DF328" s="55"/>
      <c r="DG328" s="55"/>
      <c r="DH328" s="55"/>
      <c r="DJ328" s="237"/>
      <c r="DS328" s="46"/>
    </row>
    <row r="329" spans="6:123">
      <c r="F329" s="38"/>
      <c r="G329" s="38"/>
      <c r="H329" s="38"/>
      <c r="I329" s="38"/>
      <c r="J329" s="38"/>
      <c r="K329" s="38"/>
      <c r="L329" s="38"/>
      <c r="M329" s="38"/>
      <c r="N329" s="38"/>
      <c r="O329" s="38"/>
      <c r="P329" s="38"/>
      <c r="Q329" s="38"/>
      <c r="R329" s="38"/>
      <c r="S329" s="38"/>
      <c r="T329" s="38"/>
      <c r="U329" s="38"/>
      <c r="V329" s="38"/>
      <c r="W329" s="38"/>
      <c r="X329" s="38"/>
      <c r="Y329" s="38"/>
      <c r="Z329" s="38"/>
      <c r="AA329" s="38"/>
      <c r="AB329" s="38"/>
      <c r="AC329" s="38"/>
      <c r="AD329" s="38"/>
      <c r="AE329" s="38"/>
      <c r="AF329" s="38"/>
      <c r="AG329" s="38"/>
      <c r="AH329" s="38"/>
      <c r="AI329" s="38"/>
      <c r="AJ329" s="38"/>
      <c r="AK329" s="38"/>
      <c r="AL329" s="38"/>
      <c r="AM329" s="38"/>
      <c r="AN329" s="38"/>
      <c r="AO329" s="38"/>
      <c r="AP329" s="38"/>
      <c r="AQ329" s="38"/>
      <c r="AR329" s="38"/>
      <c r="AS329" s="38"/>
      <c r="AT329" s="38"/>
      <c r="AU329" s="38"/>
      <c r="AV329" s="38"/>
      <c r="AW329" s="38"/>
      <c r="AX329" s="38"/>
      <c r="AY329" s="38"/>
      <c r="AZ329" s="38"/>
      <c r="BA329" s="38"/>
      <c r="BB329" s="38"/>
      <c r="BC329" s="38"/>
      <c r="BD329" s="38"/>
      <c r="BE329" s="38"/>
      <c r="BF329" s="38"/>
      <c r="BG329" s="34"/>
      <c r="DE329" s="55"/>
      <c r="DF329" s="55"/>
      <c r="DG329" s="55"/>
      <c r="DH329" s="55"/>
      <c r="DJ329" s="237"/>
      <c r="DS329" s="46"/>
    </row>
    <row r="330" spans="6:123">
      <c r="F330" s="38"/>
      <c r="G330" s="38"/>
      <c r="H330" s="38"/>
      <c r="I330" s="38"/>
      <c r="J330" s="38"/>
      <c r="K330" s="38"/>
      <c r="L330" s="38"/>
      <c r="M330" s="38"/>
      <c r="N330" s="38"/>
      <c r="O330" s="38"/>
      <c r="P330" s="38"/>
      <c r="Q330" s="38"/>
      <c r="R330" s="38"/>
      <c r="S330" s="38"/>
      <c r="T330" s="38"/>
      <c r="U330" s="38"/>
      <c r="V330" s="38"/>
      <c r="W330" s="38"/>
      <c r="X330" s="38"/>
      <c r="Y330" s="38"/>
      <c r="Z330" s="38"/>
      <c r="AA330" s="38"/>
      <c r="AB330" s="38"/>
      <c r="AC330" s="38"/>
      <c r="AD330" s="38"/>
      <c r="AE330" s="38"/>
      <c r="AF330" s="38"/>
      <c r="AG330" s="38"/>
      <c r="AH330" s="38"/>
      <c r="AI330" s="38"/>
      <c r="AJ330" s="38"/>
      <c r="AK330" s="38"/>
      <c r="AL330" s="38"/>
      <c r="AM330" s="38"/>
      <c r="AN330" s="38"/>
      <c r="AO330" s="38"/>
      <c r="AP330" s="38"/>
      <c r="AQ330" s="38"/>
      <c r="AR330" s="38"/>
      <c r="AS330" s="38"/>
      <c r="AT330" s="38"/>
      <c r="AU330" s="38"/>
      <c r="AV330" s="38"/>
      <c r="AW330" s="38"/>
      <c r="AX330" s="38"/>
      <c r="AY330" s="38"/>
      <c r="AZ330" s="38"/>
      <c r="BA330" s="38"/>
      <c r="BB330" s="38"/>
      <c r="BC330" s="38"/>
      <c r="BD330" s="38"/>
      <c r="BE330" s="38"/>
      <c r="BF330" s="38"/>
      <c r="BG330" s="34"/>
      <c r="DE330" s="55"/>
      <c r="DF330" s="55"/>
      <c r="DG330" s="55"/>
      <c r="DH330" s="55"/>
      <c r="DJ330" s="237"/>
      <c r="DS330" s="46"/>
    </row>
    <row r="331" spans="6:123">
      <c r="F331" s="38"/>
      <c r="G331" s="38"/>
      <c r="H331" s="38"/>
      <c r="I331" s="38"/>
      <c r="J331" s="38"/>
      <c r="K331" s="38"/>
      <c r="L331" s="38"/>
      <c r="M331" s="38"/>
      <c r="N331" s="38"/>
      <c r="O331" s="38"/>
      <c r="P331" s="38"/>
      <c r="Q331" s="38"/>
      <c r="R331" s="38"/>
      <c r="S331" s="38"/>
      <c r="T331" s="38"/>
      <c r="U331" s="38"/>
      <c r="V331" s="38"/>
      <c r="W331" s="38"/>
      <c r="X331" s="38"/>
      <c r="Y331" s="38"/>
      <c r="Z331" s="38"/>
      <c r="AA331" s="38"/>
      <c r="AB331" s="38"/>
      <c r="AC331" s="38"/>
      <c r="AD331" s="38"/>
      <c r="AE331" s="38"/>
      <c r="AF331" s="38"/>
      <c r="AG331" s="38"/>
      <c r="AH331" s="38"/>
      <c r="AI331" s="38"/>
      <c r="AJ331" s="38"/>
      <c r="AK331" s="38"/>
      <c r="AL331" s="38"/>
      <c r="AM331" s="38"/>
      <c r="AN331" s="38"/>
      <c r="AO331" s="38"/>
      <c r="AP331" s="38"/>
      <c r="AQ331" s="38"/>
      <c r="AR331" s="38"/>
      <c r="AS331" s="38"/>
      <c r="AT331" s="38"/>
      <c r="AU331" s="38"/>
      <c r="AV331" s="38"/>
      <c r="AW331" s="38"/>
      <c r="AX331" s="38"/>
      <c r="AY331" s="38"/>
      <c r="AZ331" s="38"/>
      <c r="BA331" s="38"/>
      <c r="BB331" s="38"/>
      <c r="BC331" s="38"/>
      <c r="BD331" s="38"/>
      <c r="BE331" s="38"/>
      <c r="BF331" s="38"/>
      <c r="BG331" s="34"/>
      <c r="DE331" s="55"/>
      <c r="DF331" s="55"/>
      <c r="DG331" s="55"/>
      <c r="DH331" s="55"/>
      <c r="DJ331" s="237"/>
      <c r="DS331" s="46"/>
    </row>
    <row r="332" spans="6:123">
      <c r="F332" s="38"/>
      <c r="G332" s="38"/>
      <c r="H332" s="38"/>
      <c r="I332" s="38"/>
      <c r="J332" s="38"/>
      <c r="K332" s="38"/>
      <c r="L332" s="38"/>
      <c r="M332" s="38"/>
      <c r="N332" s="38"/>
      <c r="O332" s="38"/>
      <c r="P332" s="38"/>
      <c r="Q332" s="38"/>
      <c r="R332" s="38"/>
      <c r="S332" s="38"/>
      <c r="T332" s="38"/>
      <c r="U332" s="38"/>
      <c r="V332" s="38"/>
      <c r="W332" s="38"/>
      <c r="X332" s="38"/>
      <c r="Y332" s="38"/>
      <c r="Z332" s="38"/>
      <c r="AA332" s="38"/>
      <c r="AB332" s="38"/>
      <c r="AC332" s="38"/>
      <c r="AD332" s="38"/>
      <c r="AE332" s="38"/>
      <c r="AF332" s="38"/>
      <c r="AG332" s="38"/>
      <c r="AH332" s="38"/>
      <c r="AI332" s="38"/>
      <c r="AJ332" s="38"/>
      <c r="AK332" s="38"/>
      <c r="AL332" s="38"/>
      <c r="AM332" s="38"/>
      <c r="AN332" s="38"/>
      <c r="AO332" s="38"/>
      <c r="AP332" s="38"/>
      <c r="AQ332" s="38"/>
      <c r="AR332" s="38"/>
      <c r="AS332" s="38"/>
      <c r="AT332" s="38"/>
      <c r="AU332" s="38"/>
      <c r="AV332" s="38"/>
      <c r="AW332" s="38"/>
      <c r="AX332" s="38"/>
      <c r="AY332" s="38"/>
      <c r="AZ332" s="38"/>
      <c r="BA332" s="38"/>
      <c r="BB332" s="38"/>
      <c r="BC332" s="38"/>
      <c r="BD332" s="38"/>
      <c r="BE332" s="38"/>
      <c r="BF332" s="38"/>
      <c r="BG332" s="34"/>
      <c r="DE332" s="55"/>
      <c r="DF332" s="55"/>
      <c r="DG332" s="55"/>
      <c r="DH332" s="55"/>
      <c r="DJ332" s="237"/>
      <c r="DS332" s="46"/>
    </row>
    <row r="333" spans="6:123">
      <c r="F333" s="38"/>
      <c r="G333" s="38"/>
      <c r="H333" s="38"/>
      <c r="I333" s="38"/>
      <c r="J333" s="38"/>
      <c r="K333" s="38"/>
      <c r="L333" s="38"/>
      <c r="M333" s="38"/>
      <c r="N333" s="38"/>
      <c r="O333" s="38"/>
      <c r="P333" s="38"/>
      <c r="Q333" s="38"/>
      <c r="R333" s="38"/>
      <c r="S333" s="38"/>
      <c r="T333" s="38"/>
      <c r="U333" s="38"/>
      <c r="V333" s="38"/>
      <c r="W333" s="38"/>
      <c r="X333" s="38"/>
      <c r="Y333" s="38"/>
      <c r="Z333" s="38"/>
      <c r="AA333" s="38"/>
      <c r="AB333" s="38"/>
      <c r="AC333" s="38"/>
      <c r="AD333" s="38"/>
      <c r="AE333" s="38"/>
      <c r="AF333" s="38"/>
      <c r="AG333" s="38"/>
      <c r="AH333" s="38"/>
      <c r="AI333" s="38"/>
      <c r="AJ333" s="38"/>
      <c r="AK333" s="38"/>
      <c r="AL333" s="38"/>
      <c r="AM333" s="38"/>
      <c r="AN333" s="38"/>
      <c r="AO333" s="38"/>
      <c r="AP333" s="38"/>
      <c r="AQ333" s="38"/>
      <c r="AR333" s="38"/>
      <c r="AS333" s="38"/>
      <c r="AT333" s="38"/>
      <c r="AU333" s="38"/>
      <c r="AV333" s="38"/>
      <c r="AW333" s="38"/>
      <c r="AX333" s="38"/>
      <c r="AY333" s="38"/>
      <c r="AZ333" s="38"/>
      <c r="BA333" s="38"/>
      <c r="BB333" s="38"/>
      <c r="BC333" s="38"/>
      <c r="BD333" s="38"/>
      <c r="BE333" s="38"/>
      <c r="BF333" s="38"/>
      <c r="BG333" s="34"/>
      <c r="DE333" s="55"/>
      <c r="DF333" s="55"/>
      <c r="DG333" s="55"/>
      <c r="DH333" s="55"/>
      <c r="DJ333" s="237"/>
      <c r="DS333" s="46"/>
    </row>
    <row r="334" spans="6:123">
      <c r="F334" s="38"/>
      <c r="G334" s="38"/>
      <c r="H334" s="38"/>
      <c r="I334" s="38"/>
      <c r="J334" s="38"/>
      <c r="K334" s="38"/>
      <c r="L334" s="38"/>
      <c r="M334" s="38"/>
      <c r="N334" s="38"/>
      <c r="O334" s="38"/>
      <c r="P334" s="38"/>
      <c r="Q334" s="38"/>
      <c r="R334" s="38"/>
      <c r="S334" s="38"/>
      <c r="T334" s="38"/>
      <c r="U334" s="38"/>
      <c r="V334" s="38"/>
      <c r="W334" s="38"/>
      <c r="X334" s="38"/>
      <c r="Y334" s="38"/>
      <c r="Z334" s="38"/>
      <c r="AA334" s="38"/>
      <c r="AB334" s="38"/>
      <c r="AC334" s="38"/>
      <c r="AD334" s="38"/>
      <c r="AE334" s="38"/>
      <c r="AF334" s="38"/>
      <c r="AG334" s="38"/>
      <c r="AH334" s="38"/>
      <c r="AI334" s="38"/>
      <c r="AJ334" s="38"/>
      <c r="AK334" s="38"/>
      <c r="AL334" s="38"/>
      <c r="AM334" s="38"/>
      <c r="AN334" s="38"/>
      <c r="AO334" s="38"/>
      <c r="AP334" s="38"/>
      <c r="AQ334" s="38"/>
      <c r="AR334" s="38"/>
      <c r="AS334" s="38"/>
      <c r="AT334" s="38"/>
      <c r="AU334" s="38"/>
      <c r="AV334" s="38"/>
      <c r="AW334" s="38"/>
      <c r="AX334" s="38"/>
      <c r="AY334" s="38"/>
      <c r="AZ334" s="38"/>
      <c r="BA334" s="38"/>
      <c r="BB334" s="38"/>
      <c r="BC334" s="38"/>
      <c r="BD334" s="38"/>
      <c r="BE334" s="38"/>
      <c r="BF334" s="38"/>
      <c r="BG334" s="34"/>
      <c r="DE334" s="55"/>
      <c r="DF334" s="55"/>
      <c r="DG334" s="55"/>
      <c r="DH334" s="55"/>
      <c r="DJ334" s="237"/>
      <c r="DS334" s="46"/>
    </row>
    <row r="335" spans="6:123">
      <c r="F335" s="81"/>
      <c r="G335" s="81"/>
      <c r="H335" s="81"/>
      <c r="I335" s="81"/>
      <c r="J335" s="81"/>
      <c r="K335" s="81"/>
      <c r="L335" s="81"/>
      <c r="M335" s="81"/>
      <c r="N335" s="81"/>
      <c r="O335" s="81"/>
      <c r="P335" s="81"/>
      <c r="Q335" s="81"/>
      <c r="R335" s="81"/>
      <c r="S335" s="81"/>
      <c r="T335" s="81"/>
      <c r="U335" s="81"/>
      <c r="V335" s="81"/>
      <c r="W335" s="81"/>
      <c r="X335" s="81"/>
      <c r="Y335" s="81"/>
      <c r="Z335" s="81"/>
      <c r="AA335" s="81"/>
      <c r="AB335" s="81"/>
      <c r="AC335" s="81"/>
      <c r="AD335" s="81"/>
      <c r="AE335" s="81"/>
      <c r="AF335" s="81"/>
      <c r="AG335" s="81"/>
      <c r="AH335" s="81"/>
      <c r="AI335" s="81"/>
      <c r="AJ335" s="81"/>
      <c r="AK335" s="81"/>
      <c r="AL335" s="81"/>
      <c r="AM335" s="81"/>
      <c r="AN335" s="81"/>
      <c r="AO335" s="81"/>
      <c r="AP335" s="81"/>
      <c r="AQ335" s="81"/>
      <c r="AR335" s="81"/>
      <c r="AS335" s="81"/>
      <c r="AT335" s="81"/>
      <c r="AU335" s="81"/>
      <c r="AV335" s="81"/>
      <c r="AW335" s="81"/>
      <c r="AX335" s="81"/>
      <c r="AY335" s="81"/>
      <c r="AZ335" s="81"/>
      <c r="BA335" s="81"/>
      <c r="BB335" s="81"/>
      <c r="BC335" s="81"/>
      <c r="BD335" s="81"/>
      <c r="BE335" s="81"/>
      <c r="BF335" s="81"/>
      <c r="BG335" s="82"/>
      <c r="DE335" s="55"/>
      <c r="DF335" s="55"/>
      <c r="DG335" s="55"/>
      <c r="DH335" s="55"/>
      <c r="DJ335" s="237"/>
      <c r="DS335" s="46"/>
    </row>
    <row r="336" spans="6:123">
      <c r="F336" s="81"/>
      <c r="G336" s="81"/>
      <c r="H336" s="81"/>
      <c r="I336" s="81"/>
      <c r="J336" s="81"/>
      <c r="K336" s="81"/>
      <c r="L336" s="81"/>
      <c r="M336" s="81"/>
      <c r="N336" s="81"/>
      <c r="O336" s="81"/>
      <c r="P336" s="81"/>
      <c r="Q336" s="81"/>
      <c r="R336" s="81"/>
      <c r="S336" s="81"/>
      <c r="T336" s="81"/>
      <c r="U336" s="81"/>
      <c r="V336" s="81"/>
      <c r="W336" s="81"/>
      <c r="X336" s="81"/>
      <c r="Y336" s="81"/>
      <c r="Z336" s="81"/>
      <c r="AA336" s="81"/>
      <c r="AB336" s="81"/>
      <c r="AC336" s="81"/>
      <c r="AD336" s="81"/>
      <c r="AE336" s="81"/>
      <c r="AF336" s="81"/>
      <c r="AG336" s="81"/>
      <c r="AH336" s="81"/>
      <c r="AI336" s="81"/>
      <c r="AJ336" s="81"/>
      <c r="AK336" s="81"/>
      <c r="AL336" s="81"/>
      <c r="AM336" s="81"/>
      <c r="AN336" s="81"/>
      <c r="AO336" s="81"/>
      <c r="AP336" s="81"/>
      <c r="AQ336" s="81"/>
      <c r="AR336" s="81"/>
      <c r="AS336" s="81"/>
      <c r="AT336" s="81"/>
      <c r="AU336" s="81"/>
      <c r="AV336" s="81"/>
      <c r="AW336" s="81"/>
      <c r="AX336" s="81"/>
      <c r="AY336" s="81"/>
      <c r="AZ336" s="81"/>
      <c r="BA336" s="81"/>
      <c r="BB336" s="81"/>
      <c r="BC336" s="81"/>
      <c r="BD336" s="81"/>
      <c r="BE336" s="81"/>
      <c r="BF336" s="81"/>
      <c r="BG336" s="82"/>
      <c r="DE336" s="55"/>
      <c r="DF336" s="55"/>
      <c r="DG336" s="55"/>
      <c r="DH336" s="55"/>
      <c r="DJ336" s="237"/>
      <c r="DS336" s="46"/>
    </row>
    <row r="337" spans="6:123">
      <c r="F337" s="81"/>
      <c r="G337" s="81"/>
      <c r="H337" s="81"/>
      <c r="I337" s="81"/>
      <c r="J337" s="81"/>
      <c r="K337" s="81"/>
      <c r="L337" s="81"/>
      <c r="M337" s="81"/>
      <c r="N337" s="81"/>
      <c r="O337" s="81"/>
      <c r="P337" s="81"/>
      <c r="Q337" s="81"/>
      <c r="R337" s="81"/>
      <c r="S337" s="81"/>
      <c r="T337" s="81"/>
      <c r="U337" s="81"/>
      <c r="V337" s="81"/>
      <c r="W337" s="81"/>
      <c r="X337" s="81"/>
      <c r="Y337" s="81"/>
      <c r="Z337" s="81"/>
      <c r="AA337" s="81"/>
      <c r="AB337" s="81"/>
      <c r="AC337" s="81"/>
      <c r="AD337" s="81"/>
      <c r="AE337" s="81"/>
      <c r="AF337" s="81"/>
      <c r="AG337" s="81"/>
      <c r="AH337" s="81"/>
      <c r="AI337" s="81"/>
      <c r="AJ337" s="81"/>
      <c r="AK337" s="81"/>
      <c r="AL337" s="81"/>
      <c r="AM337" s="81"/>
      <c r="AN337" s="81"/>
      <c r="AO337" s="81"/>
      <c r="AP337" s="81"/>
      <c r="AQ337" s="81"/>
      <c r="AR337" s="81"/>
      <c r="AS337" s="81"/>
      <c r="AT337" s="81"/>
      <c r="AU337" s="81"/>
      <c r="AV337" s="81"/>
      <c r="AW337" s="81"/>
      <c r="AX337" s="81"/>
      <c r="AY337" s="81"/>
      <c r="AZ337" s="81"/>
      <c r="BA337" s="81"/>
      <c r="BB337" s="81"/>
      <c r="BC337" s="81"/>
      <c r="BD337" s="81"/>
      <c r="BE337" s="81"/>
      <c r="BF337" s="81"/>
      <c r="BG337" s="82"/>
      <c r="DE337" s="55"/>
      <c r="DF337" s="55"/>
      <c r="DG337" s="55"/>
      <c r="DH337" s="55"/>
      <c r="DJ337" s="237"/>
      <c r="DS337" s="46"/>
    </row>
    <row r="338" spans="6:123">
      <c r="F338" s="81"/>
      <c r="G338" s="81"/>
      <c r="H338" s="81"/>
      <c r="I338" s="81"/>
      <c r="J338" s="81"/>
      <c r="K338" s="81"/>
      <c r="L338" s="81"/>
      <c r="M338" s="81"/>
      <c r="N338" s="81"/>
      <c r="O338" s="81"/>
      <c r="P338" s="81"/>
      <c r="Q338" s="81"/>
      <c r="R338" s="81"/>
      <c r="S338" s="81"/>
      <c r="T338" s="81"/>
      <c r="U338" s="81"/>
      <c r="V338" s="81"/>
      <c r="W338" s="81"/>
      <c r="X338" s="81"/>
      <c r="Y338" s="81"/>
      <c r="Z338" s="81"/>
      <c r="AA338" s="81"/>
      <c r="AB338" s="81"/>
      <c r="AC338" s="81"/>
      <c r="AD338" s="81"/>
      <c r="AE338" s="81"/>
      <c r="AF338" s="81"/>
      <c r="AG338" s="81"/>
      <c r="AH338" s="81"/>
      <c r="AI338" s="81"/>
      <c r="AJ338" s="81"/>
      <c r="AK338" s="81"/>
      <c r="AL338" s="81"/>
      <c r="AM338" s="81"/>
      <c r="AN338" s="81"/>
      <c r="AO338" s="81"/>
      <c r="AP338" s="81"/>
      <c r="AQ338" s="81"/>
      <c r="AR338" s="81"/>
      <c r="AS338" s="81"/>
      <c r="AT338" s="81"/>
      <c r="AU338" s="81"/>
      <c r="AV338" s="81"/>
      <c r="AW338" s="81"/>
      <c r="AX338" s="81"/>
      <c r="AY338" s="81"/>
      <c r="AZ338" s="81"/>
      <c r="BA338" s="81"/>
      <c r="BB338" s="81"/>
      <c r="BC338" s="81"/>
      <c r="BD338" s="81"/>
      <c r="BE338" s="81"/>
      <c r="BF338" s="81"/>
      <c r="BG338" s="82"/>
      <c r="DE338" s="55"/>
      <c r="DF338" s="55"/>
      <c r="DG338" s="55"/>
      <c r="DH338" s="55"/>
      <c r="DJ338" s="237"/>
      <c r="DS338" s="46"/>
    </row>
    <row r="339" spans="6:123">
      <c r="F339" s="81"/>
      <c r="G339" s="81"/>
      <c r="H339" s="81"/>
      <c r="I339" s="81"/>
      <c r="J339" s="81"/>
      <c r="K339" s="81"/>
      <c r="L339" s="81"/>
      <c r="M339" s="81"/>
      <c r="N339" s="81"/>
      <c r="O339" s="81"/>
      <c r="P339" s="81"/>
      <c r="Q339" s="81"/>
      <c r="R339" s="81"/>
      <c r="S339" s="81"/>
      <c r="T339" s="81"/>
      <c r="U339" s="81"/>
      <c r="V339" s="81"/>
      <c r="W339" s="81"/>
      <c r="X339" s="81"/>
      <c r="Y339" s="81"/>
      <c r="Z339" s="81"/>
      <c r="AA339" s="81"/>
      <c r="AB339" s="81"/>
      <c r="AC339" s="81"/>
      <c r="AD339" s="81"/>
      <c r="AE339" s="81"/>
      <c r="AF339" s="81"/>
      <c r="AG339" s="81"/>
      <c r="AH339" s="81"/>
      <c r="AI339" s="81"/>
      <c r="AJ339" s="81"/>
      <c r="AK339" s="81"/>
      <c r="AL339" s="81"/>
      <c r="AM339" s="81"/>
      <c r="AN339" s="81"/>
      <c r="AO339" s="81"/>
      <c r="AP339" s="81"/>
      <c r="AQ339" s="81"/>
      <c r="AR339" s="81"/>
      <c r="AS339" s="81"/>
      <c r="AT339" s="81"/>
      <c r="AU339" s="81"/>
      <c r="AV339" s="81"/>
      <c r="AW339" s="81"/>
      <c r="AX339" s="81"/>
      <c r="AY339" s="81"/>
      <c r="AZ339" s="81"/>
      <c r="BA339" s="81"/>
      <c r="BB339" s="81"/>
      <c r="BC339" s="81"/>
      <c r="BD339" s="81"/>
      <c r="BE339" s="81"/>
      <c r="BF339" s="81"/>
      <c r="BG339" s="82"/>
      <c r="DE339" s="55"/>
      <c r="DF339" s="55"/>
      <c r="DG339" s="55"/>
      <c r="DH339" s="55"/>
      <c r="DJ339" s="237"/>
      <c r="DS339" s="46"/>
    </row>
    <row r="340" spans="6:123">
      <c r="F340" s="81"/>
      <c r="G340" s="81"/>
      <c r="H340" s="81"/>
      <c r="I340" s="81"/>
      <c r="J340" s="81"/>
      <c r="K340" s="81"/>
      <c r="L340" s="81"/>
      <c r="M340" s="81"/>
      <c r="N340" s="81"/>
      <c r="O340" s="81"/>
      <c r="P340" s="81"/>
      <c r="Q340" s="81"/>
      <c r="R340" s="81"/>
      <c r="S340" s="81"/>
      <c r="T340" s="81"/>
      <c r="U340" s="81"/>
      <c r="V340" s="81"/>
      <c r="W340" s="81"/>
      <c r="X340" s="81"/>
      <c r="Y340" s="81"/>
      <c r="Z340" s="81"/>
      <c r="AA340" s="81"/>
      <c r="AB340" s="81"/>
      <c r="AC340" s="81"/>
      <c r="AD340" s="81"/>
      <c r="AE340" s="81"/>
      <c r="AF340" s="81"/>
      <c r="AG340" s="81"/>
      <c r="AH340" s="81"/>
      <c r="AI340" s="81"/>
      <c r="AJ340" s="81"/>
      <c r="AK340" s="81"/>
      <c r="AL340" s="81"/>
      <c r="AM340" s="81"/>
      <c r="AN340" s="81"/>
      <c r="AO340" s="81"/>
      <c r="AP340" s="81"/>
      <c r="AQ340" s="81"/>
      <c r="AR340" s="81"/>
      <c r="AS340" s="81"/>
      <c r="AT340" s="81"/>
      <c r="AU340" s="81"/>
      <c r="AV340" s="81"/>
      <c r="AW340" s="81"/>
      <c r="AX340" s="81"/>
      <c r="AY340" s="81"/>
      <c r="AZ340" s="81"/>
      <c r="BA340" s="81"/>
      <c r="BB340" s="81"/>
      <c r="BC340" s="81"/>
      <c r="BD340" s="81"/>
      <c r="BE340" s="81"/>
      <c r="BF340" s="81"/>
      <c r="BG340" s="82"/>
      <c r="DE340" s="55"/>
      <c r="DF340" s="55"/>
      <c r="DG340" s="55"/>
      <c r="DH340" s="55"/>
      <c r="DJ340" s="237"/>
      <c r="DS340" s="46"/>
    </row>
    <row r="341" spans="6:123">
      <c r="F341" s="81"/>
      <c r="G341" s="81"/>
      <c r="H341" s="81"/>
      <c r="I341" s="81"/>
      <c r="J341" s="81"/>
      <c r="K341" s="81"/>
      <c r="L341" s="81"/>
      <c r="M341" s="81"/>
      <c r="N341" s="81"/>
      <c r="O341" s="81"/>
      <c r="P341" s="81"/>
      <c r="Q341" s="81"/>
      <c r="R341" s="81"/>
      <c r="S341" s="81"/>
      <c r="T341" s="81"/>
      <c r="U341" s="81"/>
      <c r="V341" s="81"/>
      <c r="W341" s="81"/>
      <c r="X341" s="81"/>
      <c r="Y341" s="81"/>
      <c r="Z341" s="81"/>
      <c r="AA341" s="81"/>
      <c r="AB341" s="81"/>
      <c r="AC341" s="81"/>
      <c r="AD341" s="81"/>
      <c r="AE341" s="81"/>
      <c r="AF341" s="81"/>
      <c r="AG341" s="81"/>
      <c r="AH341" s="81"/>
      <c r="AI341" s="81"/>
      <c r="AJ341" s="81"/>
      <c r="AK341" s="81"/>
      <c r="AL341" s="81"/>
      <c r="AM341" s="81"/>
      <c r="AN341" s="81"/>
      <c r="AO341" s="81"/>
      <c r="AP341" s="81"/>
      <c r="AQ341" s="81"/>
      <c r="AR341" s="81"/>
      <c r="AS341" s="81"/>
      <c r="AT341" s="81"/>
      <c r="AU341" s="81"/>
      <c r="AV341" s="81"/>
      <c r="AW341" s="81"/>
      <c r="AX341" s="81"/>
      <c r="AY341" s="81"/>
      <c r="AZ341" s="81"/>
      <c r="BA341" s="81"/>
      <c r="BB341" s="81"/>
      <c r="BC341" s="81"/>
      <c r="BD341" s="81"/>
      <c r="BE341" s="81"/>
      <c r="BF341" s="81"/>
      <c r="BG341" s="82"/>
      <c r="DE341" s="55"/>
      <c r="DF341" s="55"/>
      <c r="DG341" s="55"/>
      <c r="DH341" s="55"/>
      <c r="DJ341" s="237"/>
      <c r="DS341" s="46"/>
    </row>
    <row r="342" spans="6:123">
      <c r="F342" s="81"/>
      <c r="G342" s="81"/>
      <c r="H342" s="81"/>
      <c r="I342" s="81"/>
      <c r="J342" s="81"/>
      <c r="K342" s="81"/>
      <c r="L342" s="81"/>
      <c r="M342" s="81"/>
      <c r="N342" s="81"/>
      <c r="O342" s="81"/>
      <c r="P342" s="81"/>
      <c r="Q342" s="81"/>
      <c r="R342" s="81"/>
      <c r="S342" s="81"/>
      <c r="T342" s="81"/>
      <c r="U342" s="81"/>
      <c r="V342" s="81"/>
      <c r="W342" s="81"/>
      <c r="X342" s="81"/>
      <c r="Y342" s="81"/>
      <c r="Z342" s="81"/>
      <c r="AA342" s="81"/>
      <c r="AB342" s="81"/>
      <c r="AC342" s="81"/>
      <c r="AD342" s="81"/>
      <c r="AE342" s="81"/>
      <c r="AF342" s="81"/>
      <c r="AG342" s="81"/>
      <c r="AH342" s="81"/>
      <c r="AI342" s="81"/>
      <c r="AJ342" s="81"/>
      <c r="AK342" s="81"/>
      <c r="AL342" s="81"/>
      <c r="AM342" s="81"/>
      <c r="AN342" s="81"/>
      <c r="AO342" s="81"/>
      <c r="AP342" s="81"/>
      <c r="AQ342" s="81"/>
      <c r="AR342" s="81"/>
      <c r="AS342" s="81"/>
      <c r="AT342" s="81"/>
      <c r="AU342" s="81"/>
      <c r="AV342" s="81"/>
      <c r="AW342" s="81"/>
      <c r="AX342" s="81"/>
      <c r="AY342" s="81"/>
      <c r="AZ342" s="81"/>
      <c r="BA342" s="81"/>
      <c r="BB342" s="81"/>
      <c r="BC342" s="81"/>
      <c r="BD342" s="81"/>
      <c r="BE342" s="81"/>
      <c r="BF342" s="81"/>
      <c r="BG342" s="82"/>
      <c r="DE342" s="55"/>
      <c r="DF342" s="55"/>
      <c r="DG342" s="55"/>
      <c r="DH342" s="55"/>
      <c r="DJ342" s="237"/>
      <c r="DS342" s="46"/>
    </row>
    <row r="343" spans="6:123">
      <c r="F343" s="81"/>
      <c r="G343" s="81"/>
      <c r="H343" s="81"/>
      <c r="I343" s="81"/>
      <c r="J343" s="81"/>
      <c r="K343" s="81"/>
      <c r="L343" s="81"/>
      <c r="M343" s="81"/>
      <c r="N343" s="81"/>
      <c r="O343" s="81"/>
      <c r="P343" s="81"/>
      <c r="Q343" s="81"/>
      <c r="R343" s="81"/>
      <c r="S343" s="81"/>
      <c r="T343" s="81"/>
      <c r="U343" s="81"/>
      <c r="V343" s="81"/>
      <c r="W343" s="81"/>
      <c r="X343" s="81"/>
      <c r="Y343" s="81"/>
      <c r="Z343" s="81"/>
      <c r="AA343" s="81"/>
      <c r="AB343" s="81"/>
      <c r="AC343" s="81"/>
      <c r="AD343" s="81"/>
      <c r="AE343" s="81"/>
      <c r="AF343" s="81"/>
      <c r="AG343" s="81"/>
      <c r="AH343" s="81"/>
      <c r="AI343" s="81"/>
      <c r="AJ343" s="81"/>
      <c r="AK343" s="81"/>
      <c r="AL343" s="81"/>
      <c r="AM343" s="81"/>
      <c r="AN343" s="81"/>
      <c r="AO343" s="81"/>
      <c r="AP343" s="81"/>
      <c r="AQ343" s="81"/>
      <c r="AR343" s="81"/>
      <c r="AS343" s="81"/>
      <c r="AT343" s="81"/>
      <c r="AU343" s="81"/>
      <c r="AV343" s="81"/>
      <c r="AW343" s="81"/>
      <c r="AX343" s="81"/>
      <c r="AY343" s="81"/>
      <c r="AZ343" s="81"/>
      <c r="BA343" s="81"/>
      <c r="BB343" s="81"/>
      <c r="BC343" s="81"/>
      <c r="BD343" s="81"/>
      <c r="BE343" s="81"/>
      <c r="BF343" s="81"/>
      <c r="BG343" s="82"/>
      <c r="DE343" s="55"/>
      <c r="DF343" s="55"/>
      <c r="DG343" s="55"/>
      <c r="DH343" s="55"/>
      <c r="DJ343" s="237"/>
      <c r="DS343" s="46"/>
    </row>
    <row r="344" spans="6:123">
      <c r="F344" s="81"/>
      <c r="G344" s="81"/>
      <c r="H344" s="81"/>
      <c r="I344" s="81"/>
      <c r="J344" s="81"/>
      <c r="K344" s="81"/>
      <c r="L344" s="81"/>
      <c r="M344" s="81"/>
      <c r="N344" s="81"/>
      <c r="O344" s="81"/>
      <c r="P344" s="81"/>
      <c r="Q344" s="81"/>
      <c r="R344" s="81"/>
      <c r="S344" s="81"/>
      <c r="T344" s="81"/>
      <c r="U344" s="81"/>
      <c r="V344" s="81"/>
      <c r="W344" s="81"/>
      <c r="X344" s="81"/>
      <c r="Y344" s="81"/>
      <c r="Z344" s="81"/>
      <c r="AA344" s="81"/>
      <c r="AB344" s="81"/>
      <c r="AC344" s="81"/>
      <c r="AD344" s="81"/>
      <c r="AE344" s="81"/>
      <c r="AF344" s="81"/>
      <c r="AG344" s="81"/>
      <c r="AH344" s="81"/>
      <c r="AI344" s="81"/>
      <c r="AJ344" s="81"/>
      <c r="AK344" s="81"/>
      <c r="AL344" s="81"/>
      <c r="AM344" s="81"/>
      <c r="AN344" s="81"/>
      <c r="AO344" s="81"/>
      <c r="AP344" s="81"/>
      <c r="AQ344" s="81"/>
      <c r="AR344" s="81"/>
      <c r="AS344" s="81"/>
      <c r="AT344" s="81"/>
      <c r="AU344" s="81"/>
      <c r="AV344" s="81"/>
      <c r="AW344" s="81"/>
      <c r="AX344" s="81"/>
      <c r="AY344" s="81"/>
      <c r="AZ344" s="81"/>
      <c r="BA344" s="81"/>
      <c r="BB344" s="81"/>
      <c r="BC344" s="81"/>
      <c r="BD344" s="81"/>
      <c r="BE344" s="81"/>
      <c r="BF344" s="81"/>
      <c r="BG344" s="82"/>
      <c r="DE344" s="55"/>
      <c r="DF344" s="55"/>
      <c r="DG344" s="55"/>
      <c r="DH344" s="55"/>
      <c r="DJ344" s="237"/>
      <c r="DS344" s="46"/>
    </row>
    <row r="345" spans="6:123">
      <c r="F345" s="81"/>
      <c r="G345" s="81"/>
      <c r="H345" s="81"/>
      <c r="I345" s="81"/>
      <c r="J345" s="81"/>
      <c r="K345" s="81"/>
      <c r="L345" s="81"/>
      <c r="M345" s="81"/>
      <c r="N345" s="81"/>
      <c r="O345" s="81"/>
      <c r="P345" s="81"/>
      <c r="Q345" s="81"/>
      <c r="R345" s="81"/>
      <c r="S345" s="81"/>
      <c r="T345" s="81"/>
      <c r="U345" s="81"/>
      <c r="V345" s="81"/>
      <c r="W345" s="81"/>
      <c r="X345" s="81"/>
      <c r="Y345" s="81"/>
      <c r="Z345" s="81"/>
      <c r="AA345" s="81"/>
      <c r="AB345" s="81"/>
      <c r="AC345" s="81"/>
      <c r="AD345" s="81"/>
      <c r="AE345" s="81"/>
      <c r="AF345" s="81"/>
      <c r="AG345" s="81"/>
      <c r="AH345" s="81"/>
      <c r="AI345" s="81"/>
      <c r="AJ345" s="81"/>
      <c r="AK345" s="81"/>
      <c r="AL345" s="81"/>
      <c r="AM345" s="81"/>
      <c r="AN345" s="81"/>
      <c r="AO345" s="81"/>
      <c r="AP345" s="81"/>
      <c r="AQ345" s="81"/>
      <c r="AR345" s="81"/>
      <c r="AS345" s="81"/>
      <c r="AT345" s="81"/>
      <c r="AU345" s="81"/>
      <c r="AV345" s="81"/>
      <c r="AW345" s="81"/>
      <c r="AX345" s="81"/>
      <c r="AY345" s="81"/>
      <c r="AZ345" s="81"/>
      <c r="BA345" s="81"/>
      <c r="BB345" s="81"/>
      <c r="BC345" s="81"/>
      <c r="BD345" s="81"/>
      <c r="BE345" s="81"/>
      <c r="BF345" s="81"/>
      <c r="BG345" s="82"/>
      <c r="DE345" s="55"/>
      <c r="DF345" s="55"/>
      <c r="DG345" s="55"/>
      <c r="DH345" s="55"/>
      <c r="DJ345" s="237"/>
      <c r="DS345" s="46"/>
    </row>
    <row r="346" spans="6:123">
      <c r="F346" s="81"/>
      <c r="G346" s="81"/>
      <c r="H346" s="81"/>
      <c r="I346" s="81"/>
      <c r="J346" s="81"/>
      <c r="K346" s="81"/>
      <c r="L346" s="81"/>
      <c r="M346" s="81"/>
      <c r="N346" s="81"/>
      <c r="O346" s="81"/>
      <c r="P346" s="81"/>
      <c r="Q346" s="81"/>
      <c r="R346" s="81"/>
      <c r="S346" s="81"/>
      <c r="T346" s="81"/>
      <c r="U346" s="81"/>
      <c r="V346" s="81"/>
      <c r="W346" s="81"/>
      <c r="X346" s="81"/>
      <c r="Y346" s="81"/>
      <c r="Z346" s="81"/>
      <c r="AA346" s="81"/>
      <c r="AB346" s="81"/>
      <c r="AC346" s="81"/>
      <c r="AD346" s="81"/>
      <c r="AE346" s="81"/>
      <c r="AF346" s="81"/>
      <c r="AG346" s="81"/>
      <c r="AH346" s="81"/>
      <c r="AI346" s="81"/>
      <c r="AJ346" s="81"/>
      <c r="AK346" s="81"/>
      <c r="AL346" s="81"/>
      <c r="AM346" s="81"/>
      <c r="AN346" s="81"/>
      <c r="AO346" s="81"/>
      <c r="AP346" s="81"/>
      <c r="AQ346" s="81"/>
      <c r="AR346" s="81"/>
      <c r="AS346" s="81"/>
      <c r="AT346" s="81"/>
      <c r="AU346" s="81"/>
      <c r="AV346" s="81"/>
      <c r="AW346" s="81"/>
      <c r="AX346" s="81"/>
      <c r="AY346" s="81"/>
      <c r="AZ346" s="81"/>
      <c r="BA346" s="81"/>
      <c r="BB346" s="81"/>
      <c r="BC346" s="81"/>
      <c r="BD346" s="81"/>
      <c r="BE346" s="81"/>
      <c r="BF346" s="81"/>
      <c r="BG346" s="82"/>
      <c r="DE346" s="55"/>
      <c r="DF346" s="55"/>
      <c r="DG346" s="55"/>
      <c r="DH346" s="55"/>
      <c r="DJ346" s="237"/>
      <c r="DS346" s="46"/>
    </row>
    <row r="347" spans="6:123">
      <c r="F347" s="81"/>
      <c r="G347" s="81"/>
      <c r="H347" s="81"/>
      <c r="I347" s="81"/>
      <c r="J347" s="81"/>
      <c r="K347" s="81"/>
      <c r="L347" s="81"/>
      <c r="M347" s="81"/>
      <c r="N347" s="81"/>
      <c r="O347" s="81"/>
      <c r="P347" s="81"/>
      <c r="Q347" s="81"/>
      <c r="R347" s="81"/>
      <c r="S347" s="81"/>
      <c r="T347" s="81"/>
      <c r="U347" s="81"/>
      <c r="V347" s="81"/>
      <c r="W347" s="81"/>
      <c r="X347" s="81"/>
      <c r="Y347" s="81"/>
      <c r="Z347" s="81"/>
      <c r="AA347" s="81"/>
      <c r="AB347" s="81"/>
      <c r="AC347" s="81"/>
      <c r="AD347" s="81"/>
      <c r="AE347" s="81"/>
      <c r="AF347" s="81"/>
      <c r="AG347" s="81"/>
      <c r="AH347" s="81"/>
      <c r="AI347" s="81"/>
      <c r="AJ347" s="81"/>
      <c r="AK347" s="81"/>
      <c r="AL347" s="81"/>
      <c r="AM347" s="81"/>
      <c r="AN347" s="81"/>
      <c r="AO347" s="81"/>
      <c r="AP347" s="81"/>
      <c r="AQ347" s="81"/>
      <c r="AR347" s="81"/>
      <c r="AS347" s="81"/>
      <c r="AT347" s="81"/>
      <c r="AU347" s="81"/>
      <c r="AV347" s="81"/>
      <c r="AW347" s="81"/>
      <c r="AX347" s="81"/>
      <c r="AY347" s="81"/>
      <c r="AZ347" s="81"/>
      <c r="BA347" s="81"/>
      <c r="BB347" s="81"/>
      <c r="BC347" s="81"/>
      <c r="BD347" s="81"/>
      <c r="BE347" s="81"/>
      <c r="BF347" s="81"/>
      <c r="BG347" s="82"/>
      <c r="DE347" s="55"/>
      <c r="DF347" s="55"/>
      <c r="DG347" s="55"/>
      <c r="DH347" s="55"/>
      <c r="DJ347" s="237"/>
      <c r="DS347" s="46"/>
    </row>
    <row r="348" spans="6:123">
      <c r="F348" s="81"/>
      <c r="G348" s="81"/>
      <c r="H348" s="81"/>
      <c r="I348" s="81"/>
      <c r="J348" s="81"/>
      <c r="K348" s="81"/>
      <c r="L348" s="81"/>
      <c r="M348" s="81"/>
      <c r="N348" s="81"/>
      <c r="O348" s="81"/>
      <c r="P348" s="81"/>
      <c r="Q348" s="81"/>
      <c r="R348" s="81"/>
      <c r="S348" s="81"/>
      <c r="T348" s="81"/>
      <c r="U348" s="81"/>
      <c r="V348" s="81"/>
      <c r="W348" s="81"/>
      <c r="X348" s="81"/>
      <c r="Y348" s="81"/>
      <c r="Z348" s="81"/>
      <c r="AA348" s="81"/>
      <c r="AB348" s="81"/>
      <c r="AC348" s="81"/>
      <c r="AD348" s="81"/>
      <c r="AE348" s="81"/>
      <c r="AF348" s="81"/>
      <c r="AG348" s="81"/>
      <c r="AH348" s="81"/>
      <c r="AI348" s="81"/>
      <c r="AJ348" s="81"/>
      <c r="AK348" s="81"/>
      <c r="AL348" s="81"/>
      <c r="AM348" s="81"/>
      <c r="AN348" s="81"/>
      <c r="AO348" s="81"/>
      <c r="AP348" s="81"/>
      <c r="AQ348" s="81"/>
      <c r="AR348" s="81"/>
      <c r="AS348" s="81"/>
      <c r="AT348" s="81"/>
      <c r="AU348" s="81"/>
      <c r="AV348" s="81"/>
      <c r="AW348" s="81"/>
      <c r="AX348" s="81"/>
      <c r="AY348" s="81"/>
      <c r="AZ348" s="81"/>
      <c r="BA348" s="81"/>
      <c r="BB348" s="81"/>
      <c r="BC348" s="81"/>
      <c r="BD348" s="81"/>
      <c r="BE348" s="81"/>
      <c r="BF348" s="81"/>
      <c r="BG348" s="82"/>
      <c r="DE348" s="55"/>
      <c r="DF348" s="55"/>
      <c r="DG348" s="55"/>
      <c r="DH348" s="55"/>
      <c r="DJ348" s="237"/>
      <c r="DS348" s="46"/>
    </row>
    <row r="349" spans="6:123">
      <c r="F349" s="81"/>
      <c r="G349" s="81"/>
      <c r="H349" s="81"/>
      <c r="I349" s="81"/>
      <c r="J349" s="81"/>
      <c r="K349" s="81"/>
      <c r="L349" s="81"/>
      <c r="M349" s="81"/>
      <c r="N349" s="81"/>
      <c r="O349" s="81"/>
      <c r="P349" s="81"/>
      <c r="Q349" s="81"/>
      <c r="R349" s="81"/>
      <c r="S349" s="81"/>
      <c r="T349" s="81"/>
      <c r="U349" s="81"/>
      <c r="V349" s="81"/>
      <c r="W349" s="81"/>
      <c r="X349" s="81"/>
      <c r="Y349" s="81"/>
      <c r="Z349" s="81"/>
      <c r="AA349" s="81"/>
      <c r="AB349" s="81"/>
      <c r="AC349" s="81"/>
      <c r="AD349" s="81"/>
      <c r="AE349" s="81"/>
      <c r="AF349" s="81"/>
      <c r="AG349" s="81"/>
      <c r="AH349" s="81"/>
      <c r="AI349" s="81"/>
      <c r="AJ349" s="81"/>
      <c r="AK349" s="81"/>
      <c r="AL349" s="81"/>
      <c r="AM349" s="81"/>
      <c r="AN349" s="81"/>
      <c r="AO349" s="81"/>
      <c r="AP349" s="81"/>
      <c r="AQ349" s="81"/>
      <c r="AR349" s="81"/>
      <c r="AS349" s="81"/>
      <c r="AT349" s="81"/>
      <c r="AU349" s="81"/>
      <c r="AV349" s="81"/>
      <c r="AW349" s="81"/>
      <c r="AX349" s="81"/>
      <c r="AY349" s="81"/>
      <c r="AZ349" s="81"/>
      <c r="BA349" s="81"/>
      <c r="BB349" s="81"/>
      <c r="BC349" s="81"/>
      <c r="BD349" s="81"/>
      <c r="BE349" s="81"/>
      <c r="BF349" s="81"/>
      <c r="BG349" s="82"/>
      <c r="DE349" s="55"/>
      <c r="DF349" s="55"/>
      <c r="DG349" s="55"/>
      <c r="DH349" s="55"/>
      <c r="DJ349" s="237"/>
      <c r="DS349" s="46"/>
    </row>
    <row r="350" spans="6:123">
      <c r="F350" s="81"/>
      <c r="G350" s="81"/>
      <c r="H350" s="81"/>
      <c r="I350" s="81"/>
      <c r="J350" s="81"/>
      <c r="K350" s="81"/>
      <c r="L350" s="81"/>
      <c r="M350" s="81"/>
      <c r="N350" s="81"/>
      <c r="O350" s="81"/>
      <c r="P350" s="81"/>
      <c r="Q350" s="81"/>
      <c r="R350" s="81"/>
      <c r="S350" s="81"/>
      <c r="T350" s="81"/>
      <c r="U350" s="81"/>
      <c r="V350" s="81"/>
      <c r="W350" s="81"/>
      <c r="X350" s="81"/>
      <c r="Y350" s="81"/>
      <c r="Z350" s="81"/>
      <c r="AA350" s="81"/>
      <c r="AB350" s="81"/>
      <c r="AC350" s="81"/>
      <c r="AD350" s="81"/>
      <c r="AE350" s="81"/>
      <c r="AF350" s="81"/>
      <c r="AG350" s="81"/>
      <c r="AH350" s="81"/>
      <c r="AI350" s="81"/>
      <c r="AJ350" s="81"/>
      <c r="AK350" s="81"/>
      <c r="AL350" s="81"/>
      <c r="AM350" s="81"/>
      <c r="AN350" s="81"/>
      <c r="AO350" s="81"/>
      <c r="AP350" s="81"/>
      <c r="AQ350" s="81"/>
      <c r="AR350" s="81"/>
      <c r="AS350" s="81"/>
      <c r="AT350" s="81"/>
      <c r="AU350" s="81"/>
      <c r="AV350" s="81"/>
      <c r="AW350" s="81"/>
      <c r="AX350" s="81"/>
      <c r="AY350" s="81"/>
      <c r="AZ350" s="81"/>
      <c r="BA350" s="81"/>
      <c r="BB350" s="81"/>
      <c r="BC350" s="81"/>
      <c r="BD350" s="81"/>
      <c r="BE350" s="81"/>
      <c r="BF350" s="81"/>
      <c r="BG350" s="82"/>
      <c r="DE350" s="55"/>
      <c r="DF350" s="55"/>
      <c r="DG350" s="55"/>
      <c r="DH350" s="55"/>
      <c r="DJ350" s="237"/>
      <c r="DS350" s="46"/>
    </row>
    <row r="351" spans="6:123">
      <c r="F351" s="81"/>
      <c r="G351" s="81"/>
      <c r="H351" s="81"/>
      <c r="I351" s="81"/>
      <c r="J351" s="81"/>
      <c r="K351" s="81"/>
      <c r="L351" s="81"/>
      <c r="M351" s="81"/>
      <c r="N351" s="81"/>
      <c r="O351" s="81"/>
      <c r="P351" s="81"/>
      <c r="Q351" s="81"/>
      <c r="R351" s="81"/>
      <c r="S351" s="81"/>
      <c r="T351" s="81"/>
      <c r="U351" s="81"/>
      <c r="V351" s="81"/>
      <c r="W351" s="81"/>
      <c r="X351" s="81"/>
      <c r="Y351" s="81"/>
      <c r="Z351" s="81"/>
      <c r="AA351" s="81"/>
      <c r="AB351" s="81"/>
      <c r="AC351" s="81"/>
      <c r="AD351" s="81"/>
      <c r="AE351" s="81"/>
      <c r="AF351" s="81"/>
      <c r="AG351" s="81"/>
      <c r="AH351" s="81"/>
      <c r="AI351" s="81"/>
      <c r="AJ351" s="81"/>
      <c r="AK351" s="81"/>
      <c r="AL351" s="81"/>
      <c r="AM351" s="81"/>
      <c r="AN351" s="81"/>
      <c r="AO351" s="81"/>
      <c r="AP351" s="81"/>
      <c r="AQ351" s="81"/>
      <c r="AR351" s="81"/>
      <c r="AS351" s="81"/>
      <c r="AT351" s="81"/>
      <c r="AU351" s="81"/>
      <c r="AV351" s="81"/>
      <c r="AW351" s="81"/>
      <c r="AX351" s="81"/>
      <c r="AY351" s="81"/>
      <c r="AZ351" s="81"/>
      <c r="BA351" s="81"/>
      <c r="BB351" s="81"/>
      <c r="BC351" s="81"/>
      <c r="BD351" s="81"/>
      <c r="BE351" s="81"/>
      <c r="BF351" s="81"/>
      <c r="BG351" s="82"/>
      <c r="DE351" s="55"/>
      <c r="DF351" s="55"/>
      <c r="DG351" s="55"/>
      <c r="DH351" s="55"/>
      <c r="DJ351" s="237"/>
      <c r="DS351" s="46"/>
    </row>
    <row r="352" spans="6:123">
      <c r="F352" s="81"/>
      <c r="G352" s="81"/>
      <c r="H352" s="81"/>
      <c r="I352" s="81"/>
      <c r="J352" s="81"/>
      <c r="K352" s="81"/>
      <c r="L352" s="81"/>
      <c r="M352" s="81"/>
      <c r="N352" s="81"/>
      <c r="O352" s="81"/>
      <c r="P352" s="81"/>
      <c r="Q352" s="81"/>
      <c r="R352" s="81"/>
      <c r="S352" s="81"/>
      <c r="T352" s="81"/>
      <c r="U352" s="81"/>
      <c r="V352" s="81"/>
      <c r="W352" s="81"/>
      <c r="X352" s="81"/>
      <c r="Y352" s="81"/>
      <c r="Z352" s="81"/>
      <c r="AA352" s="81"/>
      <c r="AB352" s="81"/>
      <c r="AC352" s="81"/>
      <c r="AD352" s="81"/>
      <c r="AE352" s="81"/>
      <c r="AF352" s="81"/>
      <c r="AG352" s="81"/>
      <c r="AH352" s="81"/>
      <c r="AI352" s="81"/>
      <c r="AJ352" s="81"/>
      <c r="AK352" s="81"/>
      <c r="AL352" s="81"/>
      <c r="AM352" s="81"/>
      <c r="AN352" s="81"/>
      <c r="AO352" s="81"/>
      <c r="AP352" s="81"/>
      <c r="AQ352" s="81"/>
      <c r="AR352" s="81"/>
      <c r="AS352" s="81"/>
      <c r="AT352" s="81"/>
      <c r="AU352" s="81"/>
      <c r="AV352" s="81"/>
      <c r="AW352" s="81"/>
      <c r="AX352" s="81"/>
      <c r="AY352" s="81"/>
      <c r="AZ352" s="81"/>
      <c r="BA352" s="81"/>
      <c r="BB352" s="81"/>
      <c r="BC352" s="81"/>
      <c r="BD352" s="81"/>
      <c r="BE352" s="81"/>
      <c r="BF352" s="81"/>
      <c r="BG352" s="82"/>
      <c r="DE352" s="55"/>
      <c r="DF352" s="55"/>
      <c r="DG352" s="55"/>
      <c r="DH352" s="55"/>
      <c r="DJ352" s="237"/>
      <c r="DS352" s="46"/>
    </row>
    <row r="353" spans="6:123">
      <c r="F353" s="81"/>
      <c r="G353" s="81"/>
      <c r="H353" s="81"/>
      <c r="I353" s="81"/>
      <c r="J353" s="81"/>
      <c r="K353" s="81"/>
      <c r="L353" s="81"/>
      <c r="M353" s="81"/>
      <c r="N353" s="81"/>
      <c r="O353" s="81"/>
      <c r="P353" s="81"/>
      <c r="Q353" s="81"/>
      <c r="R353" s="81"/>
      <c r="S353" s="81"/>
      <c r="T353" s="81"/>
      <c r="U353" s="81"/>
      <c r="V353" s="81"/>
      <c r="W353" s="81"/>
      <c r="X353" s="81"/>
      <c r="Y353" s="81"/>
      <c r="Z353" s="81"/>
      <c r="AA353" s="81"/>
      <c r="AB353" s="81"/>
      <c r="AC353" s="81"/>
      <c r="AD353" s="81"/>
      <c r="AE353" s="81"/>
      <c r="AF353" s="81"/>
      <c r="AG353" s="81"/>
      <c r="AH353" s="81"/>
      <c r="AI353" s="81"/>
      <c r="AJ353" s="81"/>
      <c r="AK353" s="81"/>
      <c r="AL353" s="81"/>
      <c r="AM353" s="81"/>
      <c r="AN353" s="81"/>
      <c r="AO353" s="81"/>
      <c r="AP353" s="81"/>
      <c r="AQ353" s="81"/>
      <c r="AR353" s="81"/>
      <c r="AS353" s="81"/>
      <c r="AT353" s="81"/>
      <c r="AU353" s="81"/>
      <c r="AV353" s="81"/>
      <c r="AW353" s="81"/>
      <c r="AX353" s="81"/>
      <c r="AY353" s="81"/>
      <c r="AZ353" s="81"/>
      <c r="BA353" s="81"/>
      <c r="BB353" s="81"/>
      <c r="BC353" s="81"/>
      <c r="BD353" s="81"/>
      <c r="BE353" s="81"/>
      <c r="BF353" s="81"/>
      <c r="BG353" s="82"/>
      <c r="DE353" s="55"/>
      <c r="DF353" s="55"/>
      <c r="DG353" s="55"/>
      <c r="DH353" s="55"/>
      <c r="DJ353" s="237"/>
      <c r="DS353" s="46"/>
    </row>
    <row r="354" spans="6:123">
      <c r="F354" s="81"/>
      <c r="G354" s="81"/>
      <c r="H354" s="81"/>
      <c r="I354" s="81"/>
      <c r="J354" s="81"/>
      <c r="K354" s="81"/>
      <c r="L354" s="81"/>
      <c r="M354" s="81"/>
      <c r="N354" s="81"/>
      <c r="O354" s="81"/>
      <c r="P354" s="81"/>
      <c r="Q354" s="81"/>
      <c r="R354" s="81"/>
      <c r="S354" s="81"/>
      <c r="T354" s="81"/>
      <c r="U354" s="81"/>
      <c r="V354" s="81"/>
      <c r="W354" s="81"/>
      <c r="X354" s="81"/>
      <c r="Y354" s="81"/>
      <c r="Z354" s="81"/>
      <c r="AA354" s="81"/>
      <c r="AB354" s="81"/>
      <c r="AC354" s="81"/>
      <c r="AD354" s="81"/>
      <c r="AE354" s="81"/>
      <c r="AF354" s="81"/>
      <c r="AG354" s="81"/>
      <c r="AH354" s="81"/>
      <c r="AI354" s="81"/>
      <c r="AJ354" s="81"/>
      <c r="AK354" s="81"/>
      <c r="AL354" s="81"/>
      <c r="AM354" s="81"/>
      <c r="AN354" s="81"/>
      <c r="AO354" s="81"/>
      <c r="AP354" s="81"/>
      <c r="AQ354" s="81"/>
      <c r="AR354" s="81"/>
      <c r="AS354" s="81"/>
      <c r="AT354" s="81"/>
      <c r="AU354" s="81"/>
      <c r="AV354" s="81"/>
      <c r="AW354" s="81"/>
      <c r="AX354" s="81"/>
      <c r="AY354" s="81"/>
      <c r="AZ354" s="81"/>
      <c r="BA354" s="81"/>
      <c r="BB354" s="81"/>
      <c r="BC354" s="81"/>
      <c r="BD354" s="81"/>
      <c r="BE354" s="81"/>
      <c r="BF354" s="81"/>
      <c r="BG354" s="82"/>
      <c r="DE354" s="55"/>
      <c r="DF354" s="55"/>
      <c r="DG354" s="55"/>
      <c r="DH354" s="55"/>
      <c r="DJ354" s="237"/>
      <c r="DS354" s="46"/>
    </row>
    <row r="355" spans="6:123">
      <c r="F355" s="81"/>
      <c r="G355" s="81"/>
      <c r="H355" s="81"/>
      <c r="I355" s="81"/>
      <c r="J355" s="81"/>
      <c r="K355" s="81"/>
      <c r="L355" s="81"/>
      <c r="M355" s="81"/>
      <c r="N355" s="81"/>
      <c r="O355" s="81"/>
      <c r="P355" s="81"/>
      <c r="Q355" s="81"/>
      <c r="R355" s="81"/>
      <c r="S355" s="81"/>
      <c r="T355" s="81"/>
      <c r="U355" s="81"/>
      <c r="V355" s="81"/>
      <c r="W355" s="81"/>
      <c r="X355" s="81"/>
      <c r="Y355" s="81"/>
      <c r="Z355" s="81"/>
      <c r="AA355" s="81"/>
      <c r="AB355" s="81"/>
      <c r="AC355" s="81"/>
      <c r="AD355" s="81"/>
      <c r="AE355" s="81"/>
      <c r="AF355" s="81"/>
      <c r="AG355" s="81"/>
      <c r="AH355" s="81"/>
      <c r="AI355" s="81"/>
      <c r="AJ355" s="81"/>
      <c r="AK355" s="81"/>
      <c r="AL355" s="81"/>
      <c r="AM355" s="81"/>
      <c r="AN355" s="81"/>
      <c r="AO355" s="81"/>
      <c r="AP355" s="81"/>
      <c r="AQ355" s="81"/>
      <c r="AR355" s="81"/>
      <c r="AS355" s="81"/>
      <c r="AT355" s="81"/>
      <c r="AU355" s="81"/>
      <c r="AV355" s="81"/>
      <c r="AW355" s="81"/>
      <c r="AX355" s="81"/>
      <c r="AY355" s="81"/>
      <c r="AZ355" s="81"/>
      <c r="BA355" s="81"/>
      <c r="BB355" s="81"/>
      <c r="BC355" s="81"/>
      <c r="BD355" s="81"/>
      <c r="BE355" s="81"/>
      <c r="BF355" s="81"/>
      <c r="BG355" s="82"/>
      <c r="DE355" s="55"/>
      <c r="DF355" s="55"/>
      <c r="DG355" s="55"/>
      <c r="DH355" s="55"/>
      <c r="DJ355" s="237"/>
      <c r="DS355" s="46"/>
    </row>
    <row r="356" spans="6:123">
      <c r="F356" s="81"/>
      <c r="G356" s="81"/>
      <c r="H356" s="81"/>
      <c r="I356" s="81"/>
      <c r="J356" s="81"/>
      <c r="K356" s="81"/>
      <c r="L356" s="81"/>
      <c r="M356" s="81"/>
      <c r="N356" s="81"/>
      <c r="O356" s="81"/>
      <c r="P356" s="81"/>
      <c r="Q356" s="81"/>
      <c r="R356" s="81"/>
      <c r="S356" s="81"/>
      <c r="T356" s="81"/>
      <c r="U356" s="81"/>
      <c r="V356" s="81"/>
      <c r="W356" s="81"/>
      <c r="X356" s="81"/>
      <c r="Y356" s="81"/>
      <c r="Z356" s="81"/>
      <c r="AA356" s="81"/>
      <c r="AB356" s="81"/>
      <c r="AC356" s="81"/>
      <c r="AD356" s="81"/>
      <c r="AE356" s="81"/>
      <c r="AF356" s="81"/>
      <c r="AG356" s="81"/>
      <c r="AH356" s="81"/>
      <c r="AI356" s="81"/>
      <c r="AJ356" s="81"/>
      <c r="AK356" s="81"/>
      <c r="AL356" s="81"/>
      <c r="AM356" s="81"/>
      <c r="AN356" s="81"/>
      <c r="AO356" s="81"/>
      <c r="AP356" s="81"/>
      <c r="AQ356" s="81"/>
      <c r="AR356" s="81"/>
      <c r="AS356" s="81"/>
      <c r="AT356" s="81"/>
      <c r="AU356" s="81"/>
      <c r="AV356" s="81"/>
      <c r="AW356" s="81"/>
      <c r="AX356" s="81"/>
      <c r="AY356" s="81"/>
      <c r="AZ356" s="81"/>
      <c r="BA356" s="81"/>
      <c r="BB356" s="81"/>
      <c r="BC356" s="81"/>
      <c r="BD356" s="81"/>
      <c r="BE356" s="81"/>
      <c r="BF356" s="81"/>
      <c r="BG356" s="82"/>
      <c r="DE356" s="55"/>
      <c r="DF356" s="55"/>
      <c r="DG356" s="55"/>
      <c r="DH356" s="55"/>
      <c r="DJ356" s="237"/>
      <c r="DS356" s="46"/>
    </row>
    <row r="357" spans="6:123">
      <c r="F357" s="81"/>
      <c r="G357" s="81"/>
      <c r="H357" s="81"/>
      <c r="I357" s="81"/>
      <c r="J357" s="81"/>
      <c r="K357" s="81"/>
      <c r="L357" s="81"/>
      <c r="M357" s="81"/>
      <c r="N357" s="81"/>
      <c r="O357" s="81"/>
      <c r="P357" s="81"/>
      <c r="Q357" s="81"/>
      <c r="R357" s="81"/>
      <c r="S357" s="81"/>
      <c r="T357" s="81"/>
      <c r="U357" s="81"/>
      <c r="V357" s="81"/>
      <c r="W357" s="81"/>
      <c r="X357" s="81"/>
      <c r="Y357" s="81"/>
      <c r="Z357" s="81"/>
      <c r="AA357" s="81"/>
      <c r="AB357" s="81"/>
      <c r="AC357" s="81"/>
      <c r="AD357" s="81"/>
      <c r="AE357" s="81"/>
      <c r="AF357" s="81"/>
      <c r="AG357" s="81"/>
      <c r="AH357" s="81"/>
      <c r="AI357" s="81"/>
      <c r="AJ357" s="81"/>
      <c r="AK357" s="81"/>
      <c r="AL357" s="81"/>
      <c r="AM357" s="81"/>
      <c r="AN357" s="81"/>
      <c r="AO357" s="81"/>
      <c r="AP357" s="81"/>
      <c r="AQ357" s="81"/>
      <c r="AR357" s="81"/>
      <c r="AS357" s="81"/>
      <c r="AT357" s="81"/>
      <c r="AU357" s="81"/>
      <c r="AV357" s="81"/>
      <c r="AW357" s="81"/>
      <c r="AX357" s="81"/>
      <c r="AY357" s="81"/>
      <c r="AZ357" s="81"/>
      <c r="BA357" s="81"/>
      <c r="BB357" s="81"/>
      <c r="BC357" s="81"/>
      <c r="BD357" s="81"/>
      <c r="BE357" s="81"/>
      <c r="BF357" s="81"/>
      <c r="BG357" s="82"/>
      <c r="DE357" s="55"/>
      <c r="DF357" s="55"/>
      <c r="DG357" s="55"/>
      <c r="DH357" s="55"/>
      <c r="DJ357" s="237"/>
      <c r="DS357" s="46"/>
    </row>
    <row r="358" spans="6:123">
      <c r="F358" s="81"/>
      <c r="G358" s="81"/>
      <c r="H358" s="81"/>
      <c r="I358" s="81"/>
      <c r="J358" s="81"/>
      <c r="K358" s="81"/>
      <c r="L358" s="81"/>
      <c r="M358" s="81"/>
      <c r="N358" s="81"/>
      <c r="O358" s="81"/>
      <c r="P358" s="81"/>
      <c r="Q358" s="81"/>
      <c r="R358" s="81"/>
      <c r="S358" s="81"/>
      <c r="T358" s="81"/>
      <c r="U358" s="81"/>
      <c r="V358" s="81"/>
      <c r="W358" s="81"/>
      <c r="X358" s="81"/>
      <c r="Y358" s="81"/>
      <c r="Z358" s="81"/>
      <c r="AA358" s="81"/>
      <c r="AB358" s="81"/>
      <c r="AC358" s="81"/>
      <c r="AD358" s="81"/>
      <c r="AE358" s="81"/>
      <c r="AF358" s="81"/>
      <c r="AG358" s="81"/>
      <c r="AH358" s="81"/>
      <c r="AI358" s="81"/>
      <c r="AJ358" s="81"/>
      <c r="AK358" s="81"/>
      <c r="AL358" s="81"/>
      <c r="AM358" s="81"/>
      <c r="AN358" s="81"/>
      <c r="AO358" s="81"/>
      <c r="AP358" s="81"/>
      <c r="AQ358" s="81"/>
      <c r="AR358" s="81"/>
      <c r="AS358" s="81"/>
      <c r="AT358" s="81"/>
      <c r="AU358" s="81"/>
      <c r="AV358" s="81"/>
      <c r="AW358" s="81"/>
      <c r="AX358" s="81"/>
      <c r="AY358" s="81"/>
      <c r="AZ358" s="81"/>
      <c r="BA358" s="81"/>
      <c r="BB358" s="81"/>
      <c r="BC358" s="81"/>
      <c r="BD358" s="81"/>
      <c r="BE358" s="81"/>
      <c r="BF358" s="81"/>
      <c r="BG358" s="82"/>
      <c r="DE358" s="55"/>
      <c r="DF358" s="55"/>
      <c r="DG358" s="55"/>
      <c r="DH358" s="55"/>
      <c r="DJ358" s="237"/>
      <c r="DS358" s="46"/>
    </row>
    <row r="359" spans="6:123">
      <c r="F359" s="81"/>
      <c r="G359" s="81"/>
      <c r="H359" s="81"/>
      <c r="I359" s="81"/>
      <c r="J359" s="81"/>
      <c r="K359" s="81"/>
      <c r="L359" s="81"/>
      <c r="M359" s="81"/>
      <c r="N359" s="81"/>
      <c r="O359" s="81"/>
      <c r="P359" s="81"/>
      <c r="Q359" s="81"/>
      <c r="R359" s="81"/>
      <c r="S359" s="81"/>
      <c r="T359" s="81"/>
      <c r="U359" s="81"/>
      <c r="V359" s="81"/>
      <c r="W359" s="81"/>
      <c r="X359" s="81"/>
      <c r="Y359" s="81"/>
      <c r="Z359" s="81"/>
      <c r="AA359" s="81"/>
      <c r="AB359" s="81"/>
      <c r="AC359" s="81"/>
      <c r="AD359" s="81"/>
      <c r="AE359" s="81"/>
      <c r="AF359" s="81"/>
      <c r="AG359" s="81"/>
      <c r="AH359" s="81"/>
      <c r="AI359" s="81"/>
      <c r="AJ359" s="81"/>
      <c r="AK359" s="81"/>
      <c r="AL359" s="81"/>
      <c r="AM359" s="81"/>
      <c r="AN359" s="81"/>
      <c r="AO359" s="81"/>
      <c r="AP359" s="81"/>
      <c r="AQ359" s="81"/>
      <c r="AR359" s="81"/>
      <c r="AS359" s="81"/>
      <c r="AT359" s="81"/>
      <c r="AU359" s="81"/>
      <c r="AV359" s="81"/>
      <c r="AW359" s="81"/>
      <c r="AX359" s="81"/>
      <c r="AY359" s="81"/>
      <c r="AZ359" s="81"/>
      <c r="BA359" s="81"/>
      <c r="BB359" s="81"/>
      <c r="BC359" s="81"/>
      <c r="BD359" s="81"/>
      <c r="BE359" s="81"/>
      <c r="BF359" s="81"/>
      <c r="BG359" s="82"/>
      <c r="DE359" s="55"/>
      <c r="DF359" s="55"/>
      <c r="DG359" s="55"/>
      <c r="DH359" s="55"/>
      <c r="DJ359" s="237"/>
      <c r="DS359" s="46"/>
    </row>
    <row r="360" spans="6:123">
      <c r="F360" s="81"/>
      <c r="G360" s="81"/>
      <c r="H360" s="81"/>
      <c r="I360" s="81"/>
      <c r="J360" s="81"/>
      <c r="K360" s="81"/>
      <c r="L360" s="81"/>
      <c r="M360" s="81"/>
      <c r="N360" s="81"/>
      <c r="O360" s="81"/>
      <c r="P360" s="81"/>
      <c r="Q360" s="81"/>
      <c r="R360" s="81"/>
      <c r="S360" s="81"/>
      <c r="T360" s="81"/>
      <c r="U360" s="81"/>
      <c r="V360" s="81"/>
      <c r="W360" s="81"/>
      <c r="X360" s="81"/>
      <c r="Y360" s="81"/>
      <c r="Z360" s="81"/>
      <c r="AA360" s="81"/>
      <c r="AB360" s="81"/>
      <c r="AC360" s="81"/>
      <c r="AD360" s="81"/>
      <c r="AE360" s="81"/>
      <c r="AF360" s="81"/>
      <c r="AG360" s="81"/>
      <c r="AH360" s="81"/>
      <c r="AI360" s="81"/>
      <c r="AJ360" s="81"/>
      <c r="AK360" s="81"/>
      <c r="AL360" s="81"/>
      <c r="AM360" s="81"/>
      <c r="AN360" s="81"/>
      <c r="AO360" s="81"/>
      <c r="AP360" s="81"/>
      <c r="AQ360" s="81"/>
      <c r="AR360" s="81"/>
      <c r="AS360" s="81"/>
      <c r="AT360" s="81"/>
      <c r="AU360" s="81"/>
      <c r="AV360" s="81"/>
      <c r="AW360" s="81"/>
      <c r="AX360" s="81"/>
      <c r="AY360" s="81"/>
      <c r="AZ360" s="81"/>
      <c r="BA360" s="81"/>
      <c r="BB360" s="81"/>
      <c r="BC360" s="81"/>
      <c r="BD360" s="81"/>
      <c r="BE360" s="81"/>
      <c r="BF360" s="81"/>
      <c r="BG360" s="82"/>
      <c r="DE360" s="55"/>
      <c r="DF360" s="55"/>
      <c r="DG360" s="55"/>
      <c r="DH360" s="55"/>
      <c r="DJ360" s="237"/>
      <c r="DS360" s="46"/>
    </row>
    <row r="361" spans="6:123">
      <c r="F361" s="81"/>
      <c r="G361" s="81"/>
      <c r="H361" s="81"/>
      <c r="I361" s="81"/>
      <c r="J361" s="81"/>
      <c r="K361" s="81"/>
      <c r="L361" s="81"/>
      <c r="M361" s="81"/>
      <c r="N361" s="81"/>
      <c r="O361" s="81"/>
      <c r="P361" s="81"/>
      <c r="Q361" s="81"/>
      <c r="R361" s="81"/>
      <c r="S361" s="81"/>
      <c r="T361" s="81"/>
      <c r="U361" s="81"/>
      <c r="V361" s="81"/>
      <c r="W361" s="81"/>
      <c r="X361" s="81"/>
      <c r="Y361" s="81"/>
      <c r="Z361" s="81"/>
      <c r="AA361" s="81"/>
      <c r="AB361" s="81"/>
      <c r="AC361" s="81"/>
      <c r="AD361" s="81"/>
      <c r="AE361" s="81"/>
      <c r="AF361" s="81"/>
      <c r="AG361" s="81"/>
      <c r="AH361" s="81"/>
      <c r="AI361" s="81"/>
      <c r="AJ361" s="81"/>
      <c r="AK361" s="81"/>
      <c r="AL361" s="81"/>
      <c r="AM361" s="81"/>
      <c r="AN361" s="81"/>
      <c r="AO361" s="81"/>
      <c r="AP361" s="81"/>
      <c r="AQ361" s="81"/>
      <c r="AR361" s="81"/>
      <c r="AS361" s="81"/>
      <c r="AT361" s="81"/>
      <c r="AU361" s="81"/>
      <c r="AV361" s="81"/>
      <c r="AW361" s="81"/>
      <c r="AX361" s="81"/>
      <c r="AY361" s="81"/>
      <c r="AZ361" s="81"/>
      <c r="BA361" s="81"/>
      <c r="BB361" s="81"/>
      <c r="BC361" s="81"/>
      <c r="BD361" s="81"/>
      <c r="BE361" s="81"/>
      <c r="BF361" s="81"/>
      <c r="BG361" s="82"/>
      <c r="DE361" s="55"/>
      <c r="DF361" s="55"/>
      <c r="DG361" s="55"/>
      <c r="DH361" s="55"/>
      <c r="DJ361" s="237"/>
      <c r="DS361" s="46"/>
    </row>
    <row r="362" spans="6:123">
      <c r="F362" s="81"/>
      <c r="G362" s="81"/>
      <c r="H362" s="81"/>
      <c r="I362" s="81"/>
      <c r="J362" s="81"/>
      <c r="K362" s="81"/>
      <c r="L362" s="81"/>
      <c r="M362" s="81"/>
      <c r="N362" s="81"/>
      <c r="O362" s="81"/>
      <c r="P362" s="81"/>
      <c r="Q362" s="81"/>
      <c r="R362" s="81"/>
      <c r="S362" s="81"/>
      <c r="T362" s="81"/>
      <c r="U362" s="81"/>
      <c r="V362" s="81"/>
      <c r="W362" s="81"/>
      <c r="X362" s="81"/>
      <c r="Y362" s="81"/>
      <c r="Z362" s="81"/>
      <c r="AA362" s="81"/>
      <c r="AB362" s="81"/>
      <c r="AC362" s="81"/>
      <c r="AD362" s="81"/>
      <c r="AE362" s="81"/>
      <c r="AF362" s="81"/>
      <c r="AG362" s="81"/>
      <c r="AH362" s="81"/>
      <c r="AI362" s="81"/>
      <c r="AJ362" s="81"/>
      <c r="AK362" s="81"/>
      <c r="AL362" s="81"/>
      <c r="AM362" s="81"/>
      <c r="AN362" s="81"/>
      <c r="AO362" s="81"/>
      <c r="AP362" s="81"/>
      <c r="AQ362" s="81"/>
      <c r="AR362" s="81"/>
      <c r="AS362" s="81"/>
      <c r="AT362" s="81"/>
      <c r="AU362" s="81"/>
      <c r="AV362" s="81"/>
      <c r="AW362" s="81"/>
      <c r="AX362" s="81"/>
      <c r="AY362" s="81"/>
      <c r="AZ362" s="81"/>
      <c r="BA362" s="81"/>
      <c r="BB362" s="81"/>
      <c r="BC362" s="81"/>
      <c r="BD362" s="81"/>
      <c r="BE362" s="81"/>
      <c r="BF362" s="81"/>
      <c r="BG362" s="82"/>
      <c r="DE362" s="55"/>
      <c r="DF362" s="55"/>
      <c r="DG362" s="55"/>
      <c r="DH362" s="55"/>
      <c r="DJ362" s="237"/>
      <c r="DS362" s="46"/>
    </row>
    <row r="363" spans="6:123">
      <c r="F363" s="81"/>
      <c r="G363" s="81"/>
      <c r="H363" s="81"/>
      <c r="I363" s="81"/>
      <c r="J363" s="81"/>
      <c r="K363" s="81"/>
      <c r="L363" s="81"/>
      <c r="M363" s="81"/>
      <c r="N363" s="81"/>
      <c r="O363" s="81"/>
      <c r="P363" s="81"/>
      <c r="Q363" s="81"/>
      <c r="R363" s="81"/>
      <c r="S363" s="81"/>
      <c r="T363" s="81"/>
      <c r="U363" s="81"/>
      <c r="V363" s="81"/>
      <c r="W363" s="81"/>
      <c r="X363" s="81"/>
      <c r="Y363" s="81"/>
      <c r="Z363" s="81"/>
      <c r="AA363" s="81"/>
      <c r="AB363" s="81"/>
      <c r="AC363" s="81"/>
      <c r="AD363" s="81"/>
      <c r="AE363" s="81"/>
      <c r="AF363" s="81"/>
      <c r="AG363" s="81"/>
      <c r="AH363" s="81"/>
      <c r="AI363" s="81"/>
      <c r="AJ363" s="81"/>
      <c r="AK363" s="81"/>
      <c r="AL363" s="81"/>
      <c r="AM363" s="81"/>
      <c r="AN363" s="81"/>
      <c r="AO363" s="81"/>
      <c r="AP363" s="81"/>
      <c r="AQ363" s="81"/>
      <c r="AR363" s="81"/>
      <c r="AS363" s="81"/>
      <c r="AT363" s="81"/>
      <c r="AU363" s="81"/>
      <c r="AV363" s="81"/>
      <c r="AW363" s="81"/>
      <c r="AX363" s="81"/>
      <c r="AY363" s="81"/>
      <c r="AZ363" s="81"/>
      <c r="BA363" s="81"/>
      <c r="BB363" s="81"/>
      <c r="BC363" s="81"/>
      <c r="BD363" s="81"/>
      <c r="BE363" s="81"/>
      <c r="BF363" s="81"/>
      <c r="BG363" s="82"/>
      <c r="DE363" s="55"/>
      <c r="DF363" s="55"/>
      <c r="DG363" s="55"/>
      <c r="DH363" s="55"/>
      <c r="DJ363" s="237"/>
      <c r="DS363" s="46"/>
    </row>
    <row r="364" spans="6:123">
      <c r="F364" s="81"/>
      <c r="G364" s="81"/>
      <c r="H364" s="81"/>
      <c r="I364" s="81"/>
      <c r="J364" s="81"/>
      <c r="K364" s="81"/>
      <c r="L364" s="81"/>
      <c r="M364" s="81"/>
      <c r="N364" s="81"/>
      <c r="O364" s="81"/>
      <c r="P364" s="81"/>
      <c r="Q364" s="81"/>
      <c r="R364" s="81"/>
      <c r="S364" s="81"/>
      <c r="T364" s="81"/>
      <c r="U364" s="81"/>
      <c r="V364" s="81"/>
      <c r="W364" s="81"/>
      <c r="X364" s="81"/>
      <c r="Y364" s="81"/>
      <c r="Z364" s="81"/>
      <c r="AA364" s="81"/>
      <c r="AB364" s="81"/>
      <c r="AC364" s="81"/>
      <c r="AD364" s="81"/>
      <c r="AE364" s="81"/>
      <c r="AF364" s="81"/>
      <c r="AG364" s="81"/>
      <c r="AH364" s="81"/>
      <c r="AI364" s="81"/>
      <c r="AJ364" s="81"/>
      <c r="AK364" s="81"/>
      <c r="AL364" s="81"/>
      <c r="AM364" s="81"/>
      <c r="AN364" s="81"/>
      <c r="AO364" s="81"/>
      <c r="AP364" s="81"/>
      <c r="AQ364" s="81"/>
      <c r="AR364" s="81"/>
      <c r="AS364" s="81"/>
      <c r="AT364" s="81"/>
      <c r="AU364" s="81"/>
      <c r="AV364" s="81"/>
      <c r="AW364" s="81"/>
      <c r="AX364" s="81"/>
      <c r="AY364" s="81"/>
      <c r="AZ364" s="81"/>
      <c r="BA364" s="81"/>
      <c r="BB364" s="81"/>
      <c r="BC364" s="81"/>
      <c r="BD364" s="81"/>
      <c r="BE364" s="81"/>
      <c r="BF364" s="81"/>
      <c r="BG364" s="82"/>
      <c r="DE364" s="55"/>
      <c r="DF364" s="55"/>
      <c r="DG364" s="55"/>
      <c r="DH364" s="55"/>
      <c r="DJ364" s="237"/>
      <c r="DS364" s="46"/>
    </row>
    <row r="365" spans="6:123">
      <c r="F365" s="81"/>
      <c r="G365" s="81"/>
      <c r="H365" s="81"/>
      <c r="I365" s="81"/>
      <c r="J365" s="81"/>
      <c r="K365" s="81"/>
      <c r="L365" s="81"/>
      <c r="M365" s="81"/>
      <c r="N365" s="81"/>
      <c r="O365" s="81"/>
      <c r="P365" s="81"/>
      <c r="Q365" s="81"/>
      <c r="R365" s="81"/>
      <c r="S365" s="81"/>
      <c r="T365" s="81"/>
      <c r="U365" s="81"/>
      <c r="V365" s="81"/>
      <c r="W365" s="81"/>
      <c r="X365" s="81"/>
      <c r="Y365" s="81"/>
      <c r="Z365" s="81"/>
      <c r="AA365" s="81"/>
      <c r="AB365" s="81"/>
      <c r="AC365" s="81"/>
      <c r="AD365" s="81"/>
      <c r="AE365" s="81"/>
      <c r="AF365" s="81"/>
      <c r="AG365" s="81"/>
      <c r="AH365" s="81"/>
      <c r="AI365" s="81"/>
      <c r="AJ365" s="81"/>
      <c r="AK365" s="81"/>
      <c r="AL365" s="81"/>
      <c r="AM365" s="81"/>
      <c r="AN365" s="81"/>
      <c r="AO365" s="81"/>
      <c r="AP365" s="81"/>
      <c r="AQ365" s="81"/>
      <c r="AR365" s="81"/>
      <c r="AS365" s="81"/>
      <c r="AT365" s="81"/>
      <c r="AU365" s="81"/>
      <c r="AV365" s="81"/>
      <c r="AW365" s="81"/>
      <c r="AX365" s="81"/>
      <c r="AY365" s="81"/>
      <c r="AZ365" s="81"/>
      <c r="BA365" s="81"/>
      <c r="BB365" s="81"/>
      <c r="BC365" s="81"/>
      <c r="BD365" s="81"/>
      <c r="BE365" s="81"/>
      <c r="BF365" s="81"/>
      <c r="BG365" s="82"/>
      <c r="DE365" s="55"/>
      <c r="DF365" s="55"/>
      <c r="DG365" s="55"/>
      <c r="DH365" s="55"/>
      <c r="DJ365" s="237"/>
      <c r="DS365" s="46"/>
    </row>
    <row r="366" spans="6:123">
      <c r="F366" s="81"/>
      <c r="G366" s="81"/>
      <c r="H366" s="81"/>
      <c r="I366" s="81"/>
      <c r="J366" s="81"/>
      <c r="K366" s="81"/>
      <c r="L366" s="81"/>
      <c r="M366" s="81"/>
      <c r="N366" s="81"/>
      <c r="O366" s="81"/>
      <c r="P366" s="81"/>
      <c r="Q366" s="81"/>
      <c r="R366" s="81"/>
      <c r="S366" s="81"/>
      <c r="T366" s="81"/>
      <c r="U366" s="81"/>
      <c r="V366" s="81"/>
      <c r="W366" s="81"/>
      <c r="X366" s="81"/>
      <c r="Y366" s="81"/>
      <c r="Z366" s="81"/>
      <c r="AA366" s="81"/>
      <c r="AB366" s="81"/>
      <c r="AC366" s="81"/>
      <c r="AD366" s="81"/>
      <c r="AE366" s="81"/>
      <c r="AF366" s="81"/>
      <c r="AG366" s="81"/>
      <c r="AH366" s="81"/>
      <c r="AI366" s="81"/>
      <c r="AJ366" s="81"/>
      <c r="AK366" s="81"/>
      <c r="AL366" s="81"/>
      <c r="AM366" s="81"/>
      <c r="AN366" s="81"/>
      <c r="AO366" s="81"/>
      <c r="AP366" s="81"/>
      <c r="AQ366" s="81"/>
      <c r="AR366" s="81"/>
      <c r="AS366" s="81"/>
      <c r="AT366" s="81"/>
      <c r="AU366" s="81"/>
      <c r="AV366" s="81"/>
      <c r="AW366" s="81"/>
      <c r="AX366" s="81"/>
      <c r="AY366" s="81"/>
      <c r="AZ366" s="81"/>
      <c r="BA366" s="81"/>
      <c r="BB366" s="81"/>
      <c r="BC366" s="81"/>
      <c r="BD366" s="81"/>
      <c r="BE366" s="81"/>
      <c r="BF366" s="81"/>
      <c r="BG366" s="82"/>
      <c r="DE366" s="55"/>
      <c r="DF366" s="55"/>
      <c r="DG366" s="55"/>
      <c r="DH366" s="55"/>
      <c r="DJ366" s="237"/>
      <c r="DS366" s="46"/>
    </row>
    <row r="367" spans="6:123">
      <c r="F367" s="81"/>
      <c r="G367" s="81"/>
      <c r="H367" s="81"/>
      <c r="I367" s="81"/>
      <c r="J367" s="81"/>
      <c r="K367" s="81"/>
      <c r="L367" s="81"/>
      <c r="M367" s="81"/>
      <c r="N367" s="81"/>
      <c r="O367" s="81"/>
      <c r="P367" s="81"/>
      <c r="Q367" s="81"/>
      <c r="R367" s="81"/>
      <c r="S367" s="81"/>
      <c r="T367" s="81"/>
      <c r="U367" s="81"/>
      <c r="V367" s="81"/>
      <c r="W367" s="81"/>
      <c r="X367" s="81"/>
      <c r="Y367" s="81"/>
      <c r="Z367" s="81"/>
      <c r="AA367" s="81"/>
      <c r="AB367" s="81"/>
      <c r="AC367" s="81"/>
      <c r="AD367" s="81"/>
      <c r="AE367" s="81"/>
      <c r="AF367" s="81"/>
      <c r="AG367" s="81"/>
      <c r="AH367" s="81"/>
      <c r="AI367" s="81"/>
      <c r="AJ367" s="81"/>
      <c r="AK367" s="81"/>
      <c r="AL367" s="81"/>
      <c r="AM367" s="81"/>
      <c r="AN367" s="81"/>
      <c r="AO367" s="81"/>
      <c r="AP367" s="81"/>
      <c r="AQ367" s="81"/>
      <c r="AR367" s="81"/>
      <c r="AS367" s="81"/>
      <c r="AT367" s="81"/>
      <c r="AU367" s="81"/>
      <c r="AV367" s="81"/>
      <c r="AW367" s="81"/>
      <c r="AX367" s="81"/>
      <c r="AY367" s="81"/>
      <c r="AZ367" s="81"/>
      <c r="BA367" s="81"/>
      <c r="BB367" s="81"/>
      <c r="BC367" s="81"/>
      <c r="BD367" s="81"/>
      <c r="BE367" s="81"/>
      <c r="BF367" s="81"/>
      <c r="BG367" s="82"/>
      <c r="DE367" s="55"/>
      <c r="DF367" s="55"/>
      <c r="DG367" s="55"/>
      <c r="DH367" s="55"/>
      <c r="DJ367" s="237"/>
      <c r="DS367" s="46"/>
    </row>
    <row r="368" spans="6:123">
      <c r="F368" s="81"/>
      <c r="G368" s="81"/>
      <c r="H368" s="81"/>
      <c r="I368" s="81"/>
      <c r="J368" s="81"/>
      <c r="K368" s="81"/>
      <c r="L368" s="81"/>
      <c r="M368" s="81"/>
      <c r="N368" s="81"/>
      <c r="O368" s="81"/>
      <c r="P368" s="81"/>
      <c r="Q368" s="81"/>
      <c r="R368" s="81"/>
      <c r="S368" s="81"/>
      <c r="T368" s="81"/>
      <c r="U368" s="81"/>
      <c r="V368" s="81"/>
      <c r="W368" s="81"/>
      <c r="X368" s="81"/>
      <c r="Y368" s="81"/>
      <c r="Z368" s="81"/>
      <c r="AA368" s="81"/>
      <c r="AB368" s="81"/>
      <c r="AC368" s="81"/>
      <c r="AD368" s="81"/>
      <c r="AE368" s="81"/>
      <c r="AF368" s="81"/>
      <c r="AG368" s="81"/>
      <c r="AH368" s="81"/>
      <c r="AI368" s="81"/>
      <c r="AJ368" s="81"/>
      <c r="AK368" s="81"/>
      <c r="AL368" s="81"/>
      <c r="AM368" s="81"/>
      <c r="AN368" s="81"/>
      <c r="AO368" s="81"/>
      <c r="AP368" s="81"/>
      <c r="AQ368" s="81"/>
      <c r="AR368" s="81"/>
      <c r="AS368" s="81"/>
      <c r="AT368" s="81"/>
      <c r="AU368" s="81"/>
      <c r="AV368" s="81"/>
      <c r="AW368" s="81"/>
      <c r="AX368" s="81"/>
      <c r="AY368" s="81"/>
      <c r="AZ368" s="81"/>
      <c r="BA368" s="81"/>
      <c r="BB368" s="81"/>
      <c r="BC368" s="81"/>
      <c r="BD368" s="81"/>
      <c r="BE368" s="81"/>
      <c r="BF368" s="81"/>
      <c r="BG368" s="82"/>
      <c r="DE368" s="55"/>
      <c r="DF368" s="55"/>
      <c r="DG368" s="55"/>
      <c r="DH368" s="55"/>
      <c r="DJ368" s="237"/>
      <c r="DS368" s="46"/>
    </row>
    <row r="369" spans="6:123">
      <c r="F369" s="81"/>
      <c r="G369" s="81"/>
      <c r="H369" s="81"/>
      <c r="I369" s="81"/>
      <c r="J369" s="81"/>
      <c r="K369" s="81"/>
      <c r="L369" s="81"/>
      <c r="M369" s="81"/>
      <c r="N369" s="81"/>
      <c r="O369" s="81"/>
      <c r="P369" s="81"/>
      <c r="Q369" s="81"/>
      <c r="R369" s="81"/>
      <c r="S369" s="81"/>
      <c r="T369" s="81"/>
      <c r="U369" s="81"/>
      <c r="V369" s="81"/>
      <c r="W369" s="81"/>
      <c r="X369" s="81"/>
      <c r="Y369" s="81"/>
      <c r="Z369" s="81"/>
      <c r="AA369" s="81"/>
      <c r="AB369" s="81"/>
      <c r="AC369" s="81"/>
      <c r="AD369" s="81"/>
      <c r="AE369" s="81"/>
      <c r="AF369" s="81"/>
      <c r="AG369" s="81"/>
      <c r="AH369" s="81"/>
      <c r="AI369" s="81"/>
      <c r="AJ369" s="81"/>
      <c r="AK369" s="81"/>
      <c r="AL369" s="81"/>
      <c r="AM369" s="81"/>
      <c r="AN369" s="81"/>
      <c r="AO369" s="81"/>
      <c r="AP369" s="81"/>
      <c r="AQ369" s="81"/>
      <c r="AR369" s="81"/>
      <c r="AS369" s="81"/>
      <c r="AT369" s="81"/>
      <c r="AU369" s="81"/>
      <c r="AV369" s="81"/>
      <c r="AW369" s="81"/>
      <c r="AX369" s="81"/>
      <c r="AY369" s="81"/>
      <c r="AZ369" s="81"/>
      <c r="BA369" s="81"/>
      <c r="BB369" s="81"/>
      <c r="BC369" s="81"/>
      <c r="BD369" s="81"/>
      <c r="BE369" s="81"/>
      <c r="BF369" s="81"/>
      <c r="BG369" s="82"/>
      <c r="DE369" s="55"/>
      <c r="DF369" s="55"/>
      <c r="DG369" s="55"/>
      <c r="DH369" s="55"/>
      <c r="DJ369" s="237"/>
      <c r="DS369" s="46"/>
    </row>
    <row r="370" spans="6:123">
      <c r="F370" s="81"/>
      <c r="G370" s="81"/>
      <c r="H370" s="81"/>
      <c r="I370" s="81"/>
      <c r="J370" s="81"/>
      <c r="K370" s="81"/>
      <c r="L370" s="81"/>
      <c r="M370" s="81"/>
      <c r="N370" s="81"/>
      <c r="O370" s="81"/>
      <c r="P370" s="81"/>
      <c r="Q370" s="81"/>
      <c r="R370" s="81"/>
      <c r="S370" s="81"/>
      <c r="T370" s="81"/>
      <c r="U370" s="81"/>
      <c r="V370" s="81"/>
      <c r="W370" s="81"/>
      <c r="X370" s="81"/>
      <c r="Y370" s="81"/>
      <c r="Z370" s="81"/>
      <c r="AA370" s="81"/>
      <c r="AB370" s="81"/>
      <c r="AC370" s="81"/>
      <c r="AD370" s="81"/>
      <c r="AE370" s="81"/>
      <c r="AF370" s="81"/>
      <c r="AG370" s="81"/>
      <c r="AH370" s="81"/>
      <c r="AI370" s="81"/>
      <c r="AJ370" s="81"/>
      <c r="AK370" s="81"/>
      <c r="AL370" s="81"/>
      <c r="AM370" s="81"/>
      <c r="AN370" s="81"/>
      <c r="AO370" s="81"/>
      <c r="AP370" s="81"/>
      <c r="AQ370" s="81"/>
      <c r="AR370" s="81"/>
      <c r="AS370" s="81"/>
      <c r="AT370" s="81"/>
      <c r="AU370" s="81"/>
      <c r="AV370" s="81"/>
      <c r="AW370" s="81"/>
      <c r="AX370" s="81"/>
      <c r="AY370" s="81"/>
      <c r="AZ370" s="81"/>
      <c r="BA370" s="81"/>
      <c r="BB370" s="81"/>
      <c r="BC370" s="81"/>
      <c r="BD370" s="81"/>
      <c r="BE370" s="81"/>
      <c r="BF370" s="81"/>
      <c r="BG370" s="82"/>
      <c r="DE370" s="55"/>
      <c r="DF370" s="55"/>
      <c r="DG370" s="55"/>
      <c r="DH370" s="55"/>
      <c r="DJ370" s="237"/>
      <c r="DS370" s="46"/>
    </row>
    <row r="371" spans="6:123">
      <c r="F371" s="81"/>
      <c r="G371" s="81"/>
      <c r="H371" s="81"/>
      <c r="I371" s="81"/>
      <c r="J371" s="81"/>
      <c r="K371" s="81"/>
      <c r="L371" s="81"/>
      <c r="M371" s="81"/>
      <c r="N371" s="81"/>
      <c r="O371" s="81"/>
      <c r="P371" s="81"/>
      <c r="Q371" s="81"/>
      <c r="R371" s="81"/>
      <c r="S371" s="81"/>
      <c r="T371" s="81"/>
      <c r="U371" s="81"/>
      <c r="V371" s="81"/>
      <c r="W371" s="81"/>
      <c r="X371" s="81"/>
      <c r="Y371" s="81"/>
      <c r="Z371" s="81"/>
      <c r="AA371" s="81"/>
      <c r="AB371" s="81"/>
      <c r="AC371" s="81"/>
      <c r="AD371" s="81"/>
      <c r="AE371" s="81"/>
      <c r="AF371" s="81"/>
      <c r="AG371" s="81"/>
      <c r="AH371" s="81"/>
      <c r="AI371" s="81"/>
      <c r="AJ371" s="81"/>
      <c r="AK371" s="81"/>
      <c r="AL371" s="81"/>
      <c r="AM371" s="81"/>
      <c r="AN371" s="81"/>
      <c r="AO371" s="81"/>
      <c r="AP371" s="81"/>
      <c r="AQ371" s="81"/>
      <c r="AR371" s="81"/>
      <c r="AS371" s="81"/>
      <c r="AT371" s="81"/>
      <c r="AU371" s="81"/>
      <c r="AV371" s="81"/>
      <c r="AW371" s="81"/>
      <c r="AX371" s="81"/>
      <c r="AY371" s="81"/>
      <c r="AZ371" s="81"/>
      <c r="BA371" s="81"/>
      <c r="BB371" s="81"/>
      <c r="BC371" s="81"/>
      <c r="BD371" s="81"/>
      <c r="BE371" s="81"/>
      <c r="BF371" s="81"/>
      <c r="BG371" s="82"/>
      <c r="DE371" s="55"/>
      <c r="DF371" s="55"/>
      <c r="DG371" s="55"/>
      <c r="DH371" s="55"/>
      <c r="DJ371" s="237"/>
      <c r="DS371" s="46"/>
    </row>
    <row r="372" spans="6:123">
      <c r="F372" s="81"/>
      <c r="G372" s="81"/>
      <c r="H372" s="81"/>
      <c r="I372" s="81"/>
      <c r="J372" s="81"/>
      <c r="K372" s="81"/>
      <c r="L372" s="81"/>
      <c r="M372" s="81"/>
      <c r="N372" s="81"/>
      <c r="O372" s="81"/>
      <c r="P372" s="81"/>
      <c r="Q372" s="81"/>
      <c r="R372" s="81"/>
      <c r="S372" s="81"/>
      <c r="T372" s="81"/>
      <c r="U372" s="81"/>
      <c r="V372" s="81"/>
      <c r="W372" s="81"/>
      <c r="X372" s="81"/>
      <c r="Y372" s="81"/>
      <c r="Z372" s="81"/>
      <c r="AA372" s="81"/>
      <c r="AB372" s="81"/>
      <c r="AC372" s="81"/>
      <c r="AD372" s="81"/>
      <c r="AE372" s="81"/>
      <c r="AF372" s="81"/>
      <c r="AG372" s="81"/>
      <c r="AH372" s="81"/>
      <c r="AI372" s="81"/>
      <c r="AJ372" s="81"/>
      <c r="AK372" s="81"/>
      <c r="AL372" s="81"/>
      <c r="AM372" s="81"/>
      <c r="AN372" s="81"/>
      <c r="AO372" s="81"/>
      <c r="AP372" s="81"/>
      <c r="AQ372" s="81"/>
      <c r="AR372" s="81"/>
      <c r="AS372" s="81"/>
      <c r="AT372" s="81"/>
      <c r="AU372" s="81"/>
      <c r="AV372" s="81"/>
      <c r="AW372" s="81"/>
      <c r="AX372" s="81"/>
      <c r="AY372" s="81"/>
      <c r="AZ372" s="81"/>
      <c r="BA372" s="81"/>
      <c r="BB372" s="81"/>
      <c r="BC372" s="81"/>
      <c r="BD372" s="81"/>
      <c r="BE372" s="81"/>
      <c r="BF372" s="81"/>
      <c r="BG372" s="82"/>
      <c r="DE372" s="55"/>
      <c r="DF372" s="55"/>
      <c r="DG372" s="55"/>
      <c r="DH372" s="55"/>
      <c r="DJ372" s="237"/>
      <c r="DS372" s="46"/>
    </row>
    <row r="373" spans="6:123">
      <c r="F373" s="81"/>
      <c r="G373" s="81"/>
      <c r="H373" s="81"/>
      <c r="I373" s="81"/>
      <c r="J373" s="81"/>
      <c r="K373" s="81"/>
      <c r="L373" s="81"/>
      <c r="M373" s="81"/>
      <c r="N373" s="81"/>
      <c r="O373" s="81"/>
      <c r="P373" s="81"/>
      <c r="Q373" s="81"/>
      <c r="R373" s="81"/>
      <c r="S373" s="81"/>
      <c r="T373" s="81"/>
      <c r="U373" s="81"/>
      <c r="V373" s="81"/>
      <c r="W373" s="81"/>
      <c r="X373" s="81"/>
      <c r="Y373" s="81"/>
      <c r="Z373" s="81"/>
      <c r="AA373" s="81"/>
      <c r="AB373" s="81"/>
      <c r="AC373" s="81"/>
      <c r="AD373" s="81"/>
      <c r="AE373" s="81"/>
      <c r="AF373" s="81"/>
      <c r="AG373" s="81"/>
      <c r="AH373" s="81"/>
      <c r="AI373" s="81"/>
      <c r="AJ373" s="81"/>
      <c r="AK373" s="81"/>
      <c r="AL373" s="81"/>
      <c r="AM373" s="81"/>
      <c r="AN373" s="81"/>
      <c r="AO373" s="81"/>
      <c r="AP373" s="81"/>
      <c r="AQ373" s="81"/>
      <c r="AR373" s="81"/>
      <c r="AS373" s="81"/>
      <c r="AT373" s="81"/>
      <c r="AU373" s="81"/>
      <c r="AV373" s="81"/>
      <c r="AW373" s="81"/>
      <c r="AX373" s="81"/>
      <c r="AY373" s="81"/>
      <c r="AZ373" s="81"/>
      <c r="BA373" s="81"/>
      <c r="BB373" s="81"/>
      <c r="BC373" s="81"/>
      <c r="BD373" s="81"/>
      <c r="BE373" s="81"/>
      <c r="BF373" s="81"/>
      <c r="BG373" s="82"/>
      <c r="DE373" s="55"/>
      <c r="DF373" s="55"/>
      <c r="DG373" s="55"/>
      <c r="DH373" s="55"/>
      <c r="DJ373" s="237"/>
      <c r="DS373" s="46"/>
    </row>
    <row r="374" spans="6:123">
      <c r="F374" s="81"/>
      <c r="G374" s="81"/>
      <c r="H374" s="81"/>
      <c r="I374" s="81"/>
      <c r="J374" s="81"/>
      <c r="K374" s="81"/>
      <c r="L374" s="81"/>
      <c r="M374" s="81"/>
      <c r="N374" s="81"/>
      <c r="O374" s="81"/>
      <c r="P374" s="81"/>
      <c r="Q374" s="81"/>
      <c r="R374" s="81"/>
      <c r="S374" s="81"/>
      <c r="T374" s="81"/>
      <c r="U374" s="81"/>
      <c r="V374" s="81"/>
      <c r="W374" s="81"/>
      <c r="X374" s="81"/>
      <c r="Y374" s="81"/>
      <c r="Z374" s="81"/>
      <c r="AA374" s="81"/>
      <c r="AB374" s="81"/>
      <c r="AC374" s="81"/>
      <c r="AD374" s="81"/>
      <c r="AE374" s="81"/>
      <c r="AF374" s="81"/>
      <c r="AG374" s="81"/>
      <c r="AH374" s="81"/>
      <c r="AI374" s="81"/>
      <c r="AJ374" s="81"/>
      <c r="AK374" s="81"/>
      <c r="AL374" s="81"/>
      <c r="AM374" s="81"/>
      <c r="AN374" s="81"/>
      <c r="AO374" s="81"/>
      <c r="AP374" s="81"/>
      <c r="AQ374" s="81"/>
      <c r="AR374" s="81"/>
      <c r="AS374" s="81"/>
      <c r="AT374" s="81"/>
      <c r="AU374" s="81"/>
      <c r="AV374" s="81"/>
      <c r="AW374" s="81"/>
      <c r="AX374" s="81"/>
      <c r="AY374" s="81"/>
      <c r="AZ374" s="81"/>
      <c r="BA374" s="81"/>
      <c r="BB374" s="81"/>
      <c r="BC374" s="81"/>
      <c r="BD374" s="81"/>
      <c r="BE374" s="81"/>
      <c r="BF374" s="81"/>
      <c r="BG374" s="82"/>
      <c r="DE374" s="55"/>
      <c r="DF374" s="55"/>
      <c r="DG374" s="55"/>
      <c r="DH374" s="55"/>
      <c r="DJ374" s="237"/>
      <c r="DS374" s="46"/>
    </row>
    <row r="375" spans="6:123">
      <c r="F375" s="81"/>
      <c r="G375" s="81"/>
      <c r="H375" s="81"/>
      <c r="I375" s="81"/>
      <c r="J375" s="81"/>
      <c r="K375" s="81"/>
      <c r="L375" s="81"/>
      <c r="M375" s="81"/>
      <c r="N375" s="81"/>
      <c r="O375" s="81"/>
      <c r="P375" s="81"/>
      <c r="Q375" s="81"/>
      <c r="R375" s="81"/>
      <c r="S375" s="81"/>
      <c r="T375" s="81"/>
      <c r="U375" s="81"/>
      <c r="V375" s="81"/>
      <c r="W375" s="81"/>
      <c r="X375" s="81"/>
      <c r="Y375" s="81"/>
      <c r="Z375" s="81"/>
      <c r="AA375" s="81"/>
      <c r="AB375" s="81"/>
      <c r="AC375" s="81"/>
      <c r="AD375" s="81"/>
      <c r="AE375" s="81"/>
      <c r="AF375" s="81"/>
      <c r="AG375" s="81"/>
      <c r="AH375" s="81"/>
      <c r="AI375" s="81"/>
      <c r="AJ375" s="81"/>
      <c r="AK375" s="81"/>
      <c r="AL375" s="81"/>
      <c r="AM375" s="81"/>
      <c r="AN375" s="81"/>
      <c r="AO375" s="81"/>
      <c r="AP375" s="81"/>
      <c r="AQ375" s="81"/>
      <c r="AR375" s="81"/>
      <c r="AS375" s="81"/>
      <c r="AT375" s="81"/>
      <c r="AU375" s="81"/>
      <c r="AV375" s="81"/>
      <c r="AW375" s="81"/>
      <c r="AX375" s="81"/>
      <c r="AY375" s="81"/>
      <c r="AZ375" s="81"/>
      <c r="BA375" s="81"/>
      <c r="BB375" s="81"/>
      <c r="BC375" s="81"/>
      <c r="BD375" s="81"/>
      <c r="BE375" s="81"/>
      <c r="BF375" s="81"/>
      <c r="BG375" s="82"/>
      <c r="DE375" s="55"/>
      <c r="DF375" s="55"/>
      <c r="DG375" s="55"/>
      <c r="DH375" s="55"/>
      <c r="DJ375" s="237"/>
      <c r="DS375" s="46"/>
    </row>
    <row r="376" spans="6:123">
      <c r="F376" s="81"/>
      <c r="G376" s="81"/>
      <c r="H376" s="81"/>
      <c r="I376" s="81"/>
      <c r="J376" s="81"/>
      <c r="K376" s="81"/>
      <c r="L376" s="81"/>
      <c r="M376" s="81"/>
      <c r="N376" s="81"/>
      <c r="O376" s="81"/>
      <c r="P376" s="81"/>
      <c r="Q376" s="81"/>
      <c r="R376" s="81"/>
      <c r="S376" s="81"/>
      <c r="T376" s="81"/>
      <c r="U376" s="81"/>
      <c r="V376" s="81"/>
      <c r="W376" s="81"/>
      <c r="X376" s="81"/>
      <c r="Y376" s="81"/>
      <c r="Z376" s="81"/>
      <c r="AA376" s="81"/>
      <c r="AB376" s="81"/>
      <c r="AC376" s="81"/>
      <c r="AD376" s="81"/>
      <c r="AE376" s="81"/>
      <c r="AF376" s="81"/>
      <c r="AG376" s="81"/>
      <c r="AH376" s="81"/>
      <c r="AI376" s="81"/>
      <c r="AJ376" s="81"/>
      <c r="AK376" s="81"/>
      <c r="AL376" s="81"/>
      <c r="AM376" s="81"/>
      <c r="AN376" s="81"/>
      <c r="AO376" s="81"/>
      <c r="AP376" s="81"/>
      <c r="AQ376" s="81"/>
      <c r="AR376" s="81"/>
      <c r="AS376" s="81"/>
      <c r="AT376" s="81"/>
      <c r="AU376" s="81"/>
      <c r="AV376" s="81"/>
      <c r="AW376" s="81"/>
      <c r="AX376" s="81"/>
      <c r="AY376" s="81"/>
      <c r="AZ376" s="81"/>
      <c r="BA376" s="81"/>
      <c r="BB376" s="81"/>
      <c r="BC376" s="81"/>
      <c r="BD376" s="81"/>
      <c r="BE376" s="81"/>
      <c r="BF376" s="81"/>
      <c r="BG376" s="82"/>
      <c r="DE376" s="55"/>
      <c r="DF376" s="55"/>
      <c r="DG376" s="55"/>
      <c r="DH376" s="55"/>
      <c r="DJ376" s="237"/>
      <c r="DS376" s="46"/>
    </row>
    <row r="377" spans="6:123">
      <c r="F377" s="81"/>
      <c r="G377" s="81"/>
      <c r="H377" s="81"/>
      <c r="I377" s="81"/>
      <c r="J377" s="81"/>
      <c r="K377" s="81"/>
      <c r="L377" s="81"/>
      <c r="M377" s="81"/>
      <c r="N377" s="81"/>
      <c r="O377" s="81"/>
      <c r="P377" s="81"/>
      <c r="Q377" s="81"/>
      <c r="R377" s="81"/>
      <c r="S377" s="81"/>
      <c r="T377" s="81"/>
      <c r="U377" s="81"/>
      <c r="V377" s="81"/>
      <c r="W377" s="81"/>
      <c r="X377" s="81"/>
      <c r="Y377" s="81"/>
      <c r="Z377" s="81"/>
      <c r="AA377" s="81"/>
      <c r="AB377" s="81"/>
      <c r="AC377" s="81"/>
      <c r="AD377" s="81"/>
      <c r="AE377" s="81"/>
      <c r="AF377" s="81"/>
      <c r="AG377" s="81"/>
      <c r="AH377" s="81"/>
      <c r="AI377" s="81"/>
      <c r="AJ377" s="81"/>
      <c r="AK377" s="81"/>
      <c r="AL377" s="81"/>
      <c r="AM377" s="81"/>
      <c r="AN377" s="81"/>
      <c r="AO377" s="81"/>
      <c r="AP377" s="81"/>
      <c r="AQ377" s="81"/>
      <c r="AR377" s="81"/>
      <c r="AS377" s="81"/>
      <c r="AT377" s="81"/>
      <c r="AU377" s="81"/>
      <c r="AV377" s="81"/>
      <c r="AW377" s="81"/>
      <c r="AX377" s="81"/>
      <c r="AY377" s="81"/>
      <c r="AZ377" s="81"/>
      <c r="BA377" s="81"/>
      <c r="BB377" s="81"/>
      <c r="BC377" s="81"/>
      <c r="BD377" s="81"/>
      <c r="BE377" s="81"/>
      <c r="BF377" s="81"/>
      <c r="BG377" s="82"/>
      <c r="DE377" s="55"/>
      <c r="DF377" s="55"/>
      <c r="DG377" s="55"/>
      <c r="DH377" s="55"/>
      <c r="DJ377" s="237"/>
      <c r="DS377" s="46"/>
    </row>
    <row r="378" spans="6:123">
      <c r="F378" s="81"/>
      <c r="G378" s="81"/>
      <c r="H378" s="81"/>
      <c r="I378" s="81"/>
      <c r="J378" s="81"/>
      <c r="K378" s="81"/>
      <c r="L378" s="81"/>
      <c r="M378" s="81"/>
      <c r="N378" s="81"/>
      <c r="O378" s="81"/>
      <c r="P378" s="81"/>
      <c r="Q378" s="81"/>
      <c r="R378" s="81"/>
      <c r="S378" s="81"/>
      <c r="T378" s="81"/>
      <c r="U378" s="81"/>
      <c r="V378" s="81"/>
      <c r="W378" s="81"/>
      <c r="X378" s="81"/>
      <c r="Y378" s="81"/>
      <c r="Z378" s="81"/>
      <c r="AA378" s="81"/>
      <c r="AB378" s="81"/>
      <c r="AC378" s="81"/>
      <c r="AD378" s="81"/>
      <c r="AE378" s="81"/>
      <c r="AF378" s="81"/>
      <c r="AG378" s="81"/>
      <c r="AH378" s="81"/>
      <c r="AI378" s="81"/>
      <c r="AJ378" s="81"/>
      <c r="AK378" s="81"/>
      <c r="AL378" s="81"/>
      <c r="AM378" s="81"/>
      <c r="AN378" s="81"/>
      <c r="AO378" s="81"/>
      <c r="AP378" s="81"/>
      <c r="AQ378" s="81"/>
      <c r="AR378" s="81"/>
      <c r="AS378" s="81"/>
      <c r="AT378" s="81"/>
      <c r="AU378" s="81"/>
      <c r="AV378" s="81"/>
      <c r="AW378" s="81"/>
      <c r="AX378" s="81"/>
      <c r="AY378" s="81"/>
      <c r="AZ378" s="81"/>
      <c r="BA378" s="81"/>
      <c r="BB378" s="81"/>
      <c r="BC378" s="81"/>
      <c r="BD378" s="81"/>
      <c r="BE378" s="81"/>
      <c r="BF378" s="81"/>
      <c r="BG378" s="82"/>
      <c r="DE378" s="55"/>
      <c r="DF378" s="55"/>
      <c r="DG378" s="55"/>
      <c r="DH378" s="55"/>
      <c r="DJ378" s="237"/>
      <c r="DS378" s="46"/>
    </row>
    <row r="379" spans="6:123">
      <c r="F379" s="81"/>
      <c r="G379" s="81"/>
      <c r="H379" s="81"/>
      <c r="I379" s="81"/>
      <c r="J379" s="81"/>
      <c r="K379" s="81"/>
      <c r="L379" s="81"/>
      <c r="M379" s="81"/>
      <c r="N379" s="81"/>
      <c r="O379" s="81"/>
      <c r="P379" s="81"/>
      <c r="Q379" s="81"/>
      <c r="R379" s="81"/>
      <c r="S379" s="81"/>
      <c r="T379" s="81"/>
      <c r="U379" s="81"/>
      <c r="V379" s="81"/>
      <c r="W379" s="81"/>
      <c r="X379" s="81"/>
      <c r="Y379" s="81"/>
      <c r="Z379" s="81"/>
      <c r="AA379" s="81"/>
      <c r="AB379" s="81"/>
      <c r="AC379" s="81"/>
      <c r="AD379" s="81"/>
      <c r="AE379" s="81"/>
      <c r="AF379" s="81"/>
      <c r="AG379" s="81"/>
      <c r="AH379" s="81"/>
      <c r="AI379" s="81"/>
      <c r="AJ379" s="81"/>
      <c r="AK379" s="81"/>
      <c r="AL379" s="81"/>
      <c r="AM379" s="81"/>
      <c r="AN379" s="81"/>
      <c r="AO379" s="81"/>
      <c r="AP379" s="81"/>
      <c r="AQ379" s="81"/>
      <c r="AR379" s="81"/>
      <c r="AS379" s="81"/>
      <c r="AT379" s="81"/>
      <c r="AU379" s="81"/>
      <c r="AV379" s="81"/>
      <c r="AW379" s="81"/>
      <c r="AX379" s="81"/>
      <c r="AY379" s="81"/>
      <c r="AZ379" s="81"/>
      <c r="BA379" s="81"/>
      <c r="BB379" s="81"/>
      <c r="BC379" s="81"/>
      <c r="BD379" s="81"/>
      <c r="BE379" s="81"/>
      <c r="BF379" s="81"/>
      <c r="BG379" s="82"/>
      <c r="DE379" s="55"/>
      <c r="DF379" s="55"/>
      <c r="DG379" s="55"/>
      <c r="DH379" s="55"/>
      <c r="DJ379" s="237"/>
      <c r="DS379" s="46"/>
    </row>
    <row r="380" spans="6:123">
      <c r="F380" s="81"/>
      <c r="G380" s="81"/>
      <c r="H380" s="81"/>
      <c r="I380" s="81"/>
      <c r="J380" s="81"/>
      <c r="K380" s="81"/>
      <c r="L380" s="81"/>
      <c r="M380" s="81"/>
      <c r="N380" s="81"/>
      <c r="O380" s="81"/>
      <c r="P380" s="81"/>
      <c r="Q380" s="81"/>
      <c r="R380" s="81"/>
      <c r="S380" s="81"/>
      <c r="T380" s="81"/>
      <c r="U380" s="81"/>
      <c r="V380" s="81"/>
      <c r="W380" s="81"/>
      <c r="X380" s="81"/>
      <c r="Y380" s="81"/>
      <c r="Z380" s="81"/>
      <c r="AA380" s="81"/>
      <c r="AB380" s="81"/>
      <c r="AC380" s="81"/>
      <c r="AD380" s="81"/>
      <c r="AE380" s="81"/>
      <c r="AF380" s="81"/>
      <c r="AG380" s="81"/>
      <c r="AH380" s="81"/>
      <c r="AI380" s="81"/>
      <c r="AJ380" s="81"/>
      <c r="AK380" s="81"/>
      <c r="AL380" s="81"/>
      <c r="AM380" s="81"/>
      <c r="AN380" s="81"/>
      <c r="AO380" s="81"/>
      <c r="AP380" s="81"/>
      <c r="AQ380" s="81"/>
      <c r="AR380" s="81"/>
      <c r="AS380" s="81"/>
      <c r="AT380" s="81"/>
      <c r="AU380" s="81"/>
      <c r="AV380" s="81"/>
      <c r="AW380" s="81"/>
      <c r="AX380" s="81"/>
      <c r="AY380" s="81"/>
      <c r="AZ380" s="81"/>
      <c r="BA380" s="81"/>
      <c r="BB380" s="81"/>
      <c r="BC380" s="81"/>
      <c r="BD380" s="81"/>
      <c r="BE380" s="81"/>
      <c r="BF380" s="81"/>
      <c r="BG380" s="82"/>
      <c r="DE380" s="55"/>
      <c r="DF380" s="55"/>
      <c r="DG380" s="55"/>
      <c r="DH380" s="55"/>
      <c r="DJ380" s="237"/>
      <c r="DS380" s="46"/>
    </row>
    <row r="381" spans="6:123">
      <c r="F381" s="81"/>
      <c r="G381" s="81"/>
      <c r="H381" s="81"/>
      <c r="I381" s="81"/>
      <c r="J381" s="81"/>
      <c r="K381" s="81"/>
      <c r="L381" s="81"/>
      <c r="M381" s="81"/>
      <c r="N381" s="81"/>
      <c r="O381" s="81"/>
      <c r="P381" s="81"/>
      <c r="Q381" s="81"/>
      <c r="R381" s="81"/>
      <c r="S381" s="81"/>
      <c r="T381" s="81"/>
      <c r="U381" s="81"/>
      <c r="V381" s="81"/>
      <c r="W381" s="81"/>
      <c r="X381" s="81"/>
      <c r="Y381" s="81"/>
      <c r="Z381" s="81"/>
      <c r="AA381" s="81"/>
      <c r="AB381" s="81"/>
      <c r="AC381" s="81"/>
      <c r="AD381" s="81"/>
      <c r="AE381" s="81"/>
      <c r="AF381" s="81"/>
      <c r="AG381" s="81"/>
      <c r="AH381" s="81"/>
      <c r="AI381" s="81"/>
      <c r="AJ381" s="81"/>
      <c r="AK381" s="81"/>
      <c r="AL381" s="81"/>
      <c r="AM381" s="81"/>
      <c r="AN381" s="81"/>
      <c r="AO381" s="81"/>
      <c r="AP381" s="81"/>
      <c r="AQ381" s="81"/>
      <c r="AR381" s="81"/>
      <c r="AS381" s="81"/>
      <c r="AT381" s="81"/>
      <c r="AU381" s="81"/>
      <c r="AV381" s="81"/>
      <c r="AW381" s="81"/>
      <c r="AX381" s="81"/>
      <c r="AY381" s="81"/>
      <c r="AZ381" s="81"/>
      <c r="BA381" s="81"/>
      <c r="BB381" s="81"/>
      <c r="BC381" s="81"/>
      <c r="BD381" s="81"/>
      <c r="BE381" s="81"/>
      <c r="BF381" s="81"/>
      <c r="BG381" s="82"/>
      <c r="DE381" s="55"/>
      <c r="DF381" s="55"/>
      <c r="DG381" s="55"/>
      <c r="DH381" s="55"/>
      <c r="DJ381" s="237"/>
      <c r="DS381" s="46"/>
    </row>
    <row r="382" spans="6:123">
      <c r="F382" s="81"/>
      <c r="G382" s="81"/>
      <c r="H382" s="81"/>
      <c r="I382" s="81"/>
      <c r="J382" s="81"/>
      <c r="K382" s="81"/>
      <c r="L382" s="81"/>
      <c r="M382" s="81"/>
      <c r="N382" s="81"/>
      <c r="O382" s="81"/>
      <c r="P382" s="81"/>
      <c r="Q382" s="81"/>
      <c r="R382" s="81"/>
      <c r="S382" s="81"/>
      <c r="T382" s="81"/>
      <c r="U382" s="81"/>
      <c r="V382" s="81"/>
      <c r="W382" s="81"/>
      <c r="X382" s="81"/>
      <c r="Y382" s="81"/>
      <c r="Z382" s="81"/>
      <c r="AA382" s="81"/>
      <c r="AB382" s="81"/>
      <c r="AC382" s="81"/>
      <c r="AD382" s="81"/>
      <c r="AE382" s="81"/>
      <c r="AF382" s="81"/>
      <c r="AG382" s="81"/>
      <c r="AH382" s="81"/>
      <c r="AI382" s="81"/>
      <c r="AJ382" s="81"/>
      <c r="AK382" s="81"/>
      <c r="AL382" s="81"/>
      <c r="AM382" s="81"/>
      <c r="AN382" s="81"/>
      <c r="AO382" s="81"/>
      <c r="AP382" s="81"/>
      <c r="AQ382" s="81"/>
      <c r="AR382" s="81"/>
      <c r="AS382" s="81"/>
      <c r="AT382" s="81"/>
      <c r="AU382" s="81"/>
      <c r="AV382" s="81"/>
      <c r="AW382" s="81"/>
      <c r="AX382" s="81"/>
      <c r="AY382" s="81"/>
      <c r="AZ382" s="81"/>
      <c r="BA382" s="81"/>
      <c r="BB382" s="81"/>
      <c r="BC382" s="81"/>
      <c r="BD382" s="81"/>
      <c r="BE382" s="81"/>
      <c r="BF382" s="81"/>
      <c r="BG382" s="82"/>
      <c r="DE382" s="55"/>
      <c r="DF382" s="55"/>
      <c r="DG382" s="55"/>
      <c r="DH382" s="55"/>
      <c r="DJ382" s="237"/>
      <c r="DS382" s="46"/>
    </row>
    <row r="383" spans="6:123">
      <c r="F383" s="81"/>
      <c r="G383" s="81"/>
      <c r="H383" s="81"/>
      <c r="I383" s="81"/>
      <c r="J383" s="81"/>
      <c r="K383" s="81"/>
      <c r="L383" s="81"/>
      <c r="M383" s="81"/>
      <c r="N383" s="81"/>
      <c r="O383" s="81"/>
      <c r="P383" s="81"/>
      <c r="Q383" s="81"/>
      <c r="R383" s="81"/>
      <c r="S383" s="81"/>
      <c r="T383" s="81"/>
      <c r="U383" s="81"/>
      <c r="V383" s="81"/>
      <c r="W383" s="81"/>
      <c r="X383" s="81"/>
      <c r="Y383" s="81"/>
      <c r="Z383" s="81"/>
      <c r="AA383" s="81"/>
      <c r="AB383" s="81"/>
      <c r="AC383" s="81"/>
      <c r="AD383" s="81"/>
      <c r="AE383" s="81"/>
      <c r="AF383" s="81"/>
      <c r="AG383" s="81"/>
      <c r="AH383" s="81"/>
      <c r="AI383" s="81"/>
      <c r="AJ383" s="81"/>
      <c r="AK383" s="81"/>
      <c r="AL383" s="81"/>
      <c r="AM383" s="81"/>
      <c r="AN383" s="81"/>
      <c r="AO383" s="81"/>
      <c r="AP383" s="81"/>
      <c r="AQ383" s="81"/>
      <c r="AR383" s="81"/>
      <c r="AS383" s="81"/>
      <c r="AT383" s="81"/>
      <c r="AU383" s="81"/>
      <c r="AV383" s="81"/>
      <c r="AW383" s="81"/>
      <c r="AX383" s="81"/>
      <c r="AY383" s="81"/>
      <c r="AZ383" s="81"/>
      <c r="BA383" s="81"/>
      <c r="BB383" s="81"/>
      <c r="BC383" s="81"/>
      <c r="BD383" s="81"/>
      <c r="BE383" s="81"/>
      <c r="BF383" s="81"/>
      <c r="BG383" s="82"/>
      <c r="DE383" s="55"/>
      <c r="DF383" s="55"/>
      <c r="DG383" s="55"/>
      <c r="DH383" s="55"/>
      <c r="DJ383" s="237"/>
      <c r="DS383" s="46"/>
    </row>
    <row r="384" spans="6:123">
      <c r="F384" s="81"/>
      <c r="G384" s="81"/>
      <c r="H384" s="81"/>
      <c r="I384" s="81"/>
      <c r="J384" s="81"/>
      <c r="K384" s="81"/>
      <c r="L384" s="81"/>
      <c r="M384" s="81"/>
      <c r="N384" s="81"/>
      <c r="O384" s="81"/>
      <c r="P384" s="81"/>
      <c r="Q384" s="81"/>
      <c r="R384" s="81"/>
      <c r="S384" s="81"/>
      <c r="T384" s="81"/>
      <c r="U384" s="81"/>
      <c r="V384" s="81"/>
      <c r="W384" s="81"/>
      <c r="X384" s="81"/>
      <c r="Y384" s="81"/>
      <c r="Z384" s="81"/>
      <c r="AA384" s="81"/>
      <c r="AB384" s="81"/>
      <c r="AC384" s="81"/>
      <c r="AD384" s="81"/>
      <c r="AE384" s="81"/>
      <c r="AF384" s="81"/>
      <c r="AG384" s="81"/>
      <c r="AH384" s="81"/>
      <c r="AI384" s="81"/>
      <c r="AJ384" s="81"/>
      <c r="AK384" s="81"/>
      <c r="AL384" s="81"/>
      <c r="AM384" s="81"/>
      <c r="AN384" s="81"/>
      <c r="AO384" s="81"/>
      <c r="AP384" s="81"/>
      <c r="AQ384" s="81"/>
      <c r="AR384" s="81"/>
      <c r="AS384" s="81"/>
      <c r="AT384" s="81"/>
      <c r="AU384" s="81"/>
      <c r="AV384" s="81"/>
      <c r="AW384" s="81"/>
      <c r="AX384" s="81"/>
      <c r="AY384" s="81"/>
      <c r="AZ384" s="81"/>
      <c r="BA384" s="81"/>
      <c r="BB384" s="81"/>
      <c r="BC384" s="81"/>
      <c r="BD384" s="81"/>
      <c r="BE384" s="81"/>
      <c r="BF384" s="81"/>
      <c r="BG384" s="82"/>
      <c r="DE384" s="55"/>
      <c r="DF384" s="55"/>
      <c r="DG384" s="55"/>
      <c r="DH384" s="55"/>
      <c r="DJ384" s="237"/>
      <c r="DS384" s="46"/>
    </row>
    <row r="385" spans="6:123">
      <c r="F385" s="81"/>
      <c r="G385" s="81"/>
      <c r="H385" s="81"/>
      <c r="I385" s="81"/>
      <c r="J385" s="81"/>
      <c r="K385" s="81"/>
      <c r="L385" s="81"/>
      <c r="M385" s="81"/>
      <c r="N385" s="81"/>
      <c r="O385" s="81"/>
      <c r="P385" s="81"/>
      <c r="Q385" s="81"/>
      <c r="R385" s="81"/>
      <c r="S385" s="81"/>
      <c r="T385" s="81"/>
      <c r="U385" s="81"/>
      <c r="V385" s="81"/>
      <c r="W385" s="81"/>
      <c r="X385" s="81"/>
      <c r="Y385" s="81"/>
      <c r="Z385" s="81"/>
      <c r="AA385" s="81"/>
      <c r="AB385" s="81"/>
      <c r="AC385" s="81"/>
      <c r="AD385" s="81"/>
      <c r="AE385" s="81"/>
      <c r="AF385" s="81"/>
      <c r="AG385" s="81"/>
      <c r="AH385" s="81"/>
      <c r="AI385" s="81"/>
      <c r="AJ385" s="81"/>
      <c r="AK385" s="81"/>
      <c r="AL385" s="81"/>
      <c r="AM385" s="81"/>
      <c r="AN385" s="81"/>
      <c r="AO385" s="81"/>
      <c r="AP385" s="81"/>
      <c r="AQ385" s="81"/>
      <c r="AR385" s="81"/>
      <c r="AS385" s="81"/>
      <c r="AT385" s="81"/>
      <c r="AU385" s="81"/>
      <c r="AV385" s="81"/>
      <c r="AW385" s="81"/>
      <c r="AX385" s="81"/>
      <c r="AY385" s="81"/>
      <c r="AZ385" s="81"/>
      <c r="BA385" s="81"/>
      <c r="BB385" s="81"/>
      <c r="BC385" s="81"/>
      <c r="BD385" s="81"/>
      <c r="BE385" s="81"/>
      <c r="BF385" s="81"/>
      <c r="BG385" s="82"/>
      <c r="DE385" s="55"/>
      <c r="DF385" s="55"/>
      <c r="DG385" s="55"/>
      <c r="DH385" s="55"/>
      <c r="DJ385" s="237"/>
      <c r="DS385" s="46"/>
    </row>
    <row r="386" spans="6:123">
      <c r="F386" s="81"/>
      <c r="G386" s="81"/>
      <c r="H386" s="81"/>
      <c r="I386" s="81"/>
      <c r="J386" s="81"/>
      <c r="K386" s="81"/>
      <c r="L386" s="81"/>
      <c r="M386" s="81"/>
      <c r="N386" s="81"/>
      <c r="O386" s="81"/>
      <c r="P386" s="81"/>
      <c r="Q386" s="81"/>
      <c r="R386" s="81"/>
      <c r="S386" s="81"/>
      <c r="T386" s="81"/>
      <c r="U386" s="81"/>
      <c r="V386" s="81"/>
      <c r="W386" s="81"/>
      <c r="X386" s="81"/>
      <c r="Y386" s="81"/>
      <c r="Z386" s="81"/>
      <c r="AA386" s="81"/>
      <c r="AB386" s="81"/>
      <c r="AC386" s="81"/>
      <c r="AD386" s="81"/>
      <c r="AE386" s="81"/>
      <c r="AF386" s="81"/>
      <c r="AG386" s="81"/>
      <c r="AH386" s="81"/>
      <c r="AI386" s="81"/>
      <c r="AJ386" s="81"/>
      <c r="AK386" s="81"/>
      <c r="AL386" s="81"/>
      <c r="AM386" s="81"/>
      <c r="AN386" s="81"/>
      <c r="AO386" s="81"/>
      <c r="AP386" s="81"/>
      <c r="AQ386" s="81"/>
      <c r="AR386" s="81"/>
      <c r="AS386" s="81"/>
      <c r="AT386" s="81"/>
      <c r="AU386" s="81"/>
      <c r="AV386" s="81"/>
      <c r="AW386" s="81"/>
      <c r="AX386" s="81"/>
      <c r="AY386" s="81"/>
      <c r="AZ386" s="81"/>
      <c r="BA386" s="81"/>
      <c r="BB386" s="81"/>
      <c r="BC386" s="81"/>
      <c r="BD386" s="81"/>
      <c r="BE386" s="81"/>
      <c r="BF386" s="81"/>
      <c r="BG386" s="82"/>
      <c r="DE386" s="55"/>
      <c r="DF386" s="55"/>
      <c r="DG386" s="55"/>
      <c r="DH386" s="55"/>
      <c r="DJ386" s="237"/>
      <c r="DS386" s="46"/>
    </row>
    <row r="387" spans="6:123">
      <c r="F387" s="81"/>
      <c r="G387" s="81"/>
      <c r="H387" s="81"/>
      <c r="I387" s="81"/>
      <c r="J387" s="81"/>
      <c r="K387" s="81"/>
      <c r="L387" s="81"/>
      <c r="M387" s="81"/>
      <c r="N387" s="81"/>
      <c r="O387" s="81"/>
      <c r="P387" s="81"/>
      <c r="Q387" s="81"/>
      <c r="R387" s="81"/>
      <c r="S387" s="81"/>
      <c r="T387" s="81"/>
      <c r="U387" s="81"/>
      <c r="V387" s="81"/>
      <c r="W387" s="81"/>
      <c r="X387" s="81"/>
      <c r="Y387" s="81"/>
      <c r="Z387" s="81"/>
      <c r="AA387" s="81"/>
      <c r="AB387" s="81"/>
      <c r="AC387" s="81"/>
      <c r="AD387" s="81"/>
      <c r="AE387" s="81"/>
      <c r="AF387" s="81"/>
      <c r="AG387" s="81"/>
      <c r="AH387" s="81"/>
      <c r="AI387" s="81"/>
      <c r="AJ387" s="81"/>
      <c r="AK387" s="81"/>
      <c r="AL387" s="81"/>
      <c r="AM387" s="81"/>
      <c r="AN387" s="81"/>
      <c r="AO387" s="81"/>
      <c r="AP387" s="81"/>
      <c r="AQ387" s="81"/>
      <c r="AR387" s="81"/>
      <c r="AS387" s="81"/>
      <c r="AT387" s="81"/>
      <c r="AU387" s="81"/>
      <c r="AV387" s="81"/>
      <c r="AW387" s="81"/>
      <c r="AX387" s="81"/>
      <c r="AY387" s="81"/>
      <c r="AZ387" s="81"/>
      <c r="BA387" s="81"/>
      <c r="BB387" s="81"/>
      <c r="BC387" s="81"/>
      <c r="BD387" s="81"/>
      <c r="BE387" s="81"/>
      <c r="BF387" s="81"/>
      <c r="BG387" s="82"/>
      <c r="DE387" s="55"/>
      <c r="DF387" s="55"/>
      <c r="DG387" s="55"/>
      <c r="DH387" s="55"/>
      <c r="DJ387" s="237"/>
      <c r="DS387" s="46"/>
    </row>
    <row r="388" spans="6:123">
      <c r="F388" s="81"/>
      <c r="G388" s="81"/>
      <c r="H388" s="81"/>
      <c r="I388" s="81"/>
      <c r="J388" s="81"/>
      <c r="K388" s="81"/>
      <c r="L388" s="81"/>
      <c r="M388" s="81"/>
      <c r="N388" s="81"/>
      <c r="O388" s="81"/>
      <c r="P388" s="81"/>
      <c r="Q388" s="81"/>
      <c r="R388" s="81"/>
      <c r="S388" s="81"/>
      <c r="T388" s="81"/>
      <c r="U388" s="81"/>
      <c r="V388" s="81"/>
      <c r="W388" s="81"/>
      <c r="X388" s="81"/>
      <c r="Y388" s="81"/>
      <c r="Z388" s="81"/>
      <c r="AA388" s="81"/>
      <c r="AB388" s="81"/>
      <c r="AC388" s="81"/>
      <c r="AD388" s="81"/>
      <c r="AE388" s="81"/>
      <c r="AF388" s="81"/>
      <c r="AG388" s="81"/>
      <c r="AH388" s="81"/>
      <c r="AI388" s="81"/>
      <c r="AJ388" s="81"/>
      <c r="AK388" s="81"/>
      <c r="AL388" s="81"/>
      <c r="AM388" s="81"/>
      <c r="AN388" s="81"/>
      <c r="AO388" s="81"/>
      <c r="AP388" s="81"/>
      <c r="AQ388" s="81"/>
      <c r="AR388" s="81"/>
      <c r="AS388" s="81"/>
      <c r="AT388" s="81"/>
      <c r="AU388" s="81"/>
      <c r="AV388" s="81"/>
      <c r="AW388" s="81"/>
      <c r="AX388" s="81"/>
      <c r="AY388" s="81"/>
      <c r="AZ388" s="81"/>
      <c r="BA388" s="81"/>
      <c r="BB388" s="81"/>
      <c r="BC388" s="81"/>
      <c r="BD388" s="81"/>
      <c r="BE388" s="81"/>
      <c r="BF388" s="81"/>
      <c r="BG388" s="82"/>
      <c r="DE388" s="55"/>
      <c r="DF388" s="55"/>
      <c r="DG388" s="55"/>
      <c r="DH388" s="55"/>
      <c r="DJ388" s="237"/>
      <c r="DS388" s="46"/>
    </row>
    <row r="389" spans="6:123">
      <c r="F389" s="81"/>
      <c r="G389" s="81"/>
      <c r="H389" s="81"/>
      <c r="I389" s="81"/>
      <c r="J389" s="81"/>
      <c r="K389" s="81"/>
      <c r="L389" s="81"/>
      <c r="M389" s="81"/>
      <c r="N389" s="81"/>
      <c r="O389" s="81"/>
      <c r="P389" s="81"/>
      <c r="Q389" s="81"/>
      <c r="R389" s="81"/>
      <c r="S389" s="81"/>
      <c r="T389" s="81"/>
      <c r="U389" s="81"/>
      <c r="V389" s="81"/>
      <c r="W389" s="81"/>
      <c r="X389" s="81"/>
      <c r="Y389" s="81"/>
      <c r="Z389" s="81"/>
      <c r="AA389" s="81"/>
      <c r="AB389" s="81"/>
      <c r="AC389" s="81"/>
      <c r="AD389" s="81"/>
      <c r="AE389" s="81"/>
      <c r="AF389" s="81"/>
      <c r="AG389" s="81"/>
      <c r="AH389" s="81"/>
      <c r="AI389" s="81"/>
      <c r="AJ389" s="81"/>
      <c r="AK389" s="81"/>
      <c r="AL389" s="81"/>
      <c r="AM389" s="81"/>
      <c r="AN389" s="81"/>
      <c r="AO389" s="81"/>
      <c r="AP389" s="81"/>
      <c r="AQ389" s="81"/>
      <c r="AR389" s="81"/>
      <c r="AS389" s="81"/>
      <c r="AT389" s="81"/>
      <c r="AU389" s="81"/>
      <c r="AV389" s="81"/>
      <c r="AW389" s="81"/>
      <c r="AX389" s="81"/>
      <c r="AY389" s="81"/>
      <c r="AZ389" s="81"/>
      <c r="BA389" s="81"/>
      <c r="BB389" s="81"/>
      <c r="BC389" s="81"/>
      <c r="BD389" s="81"/>
      <c r="BE389" s="81"/>
      <c r="BF389" s="81"/>
      <c r="BG389" s="82"/>
      <c r="DE389" s="55"/>
      <c r="DF389" s="55"/>
      <c r="DG389" s="55"/>
      <c r="DH389" s="55"/>
      <c r="DJ389" s="237"/>
      <c r="DS389" s="46"/>
    </row>
    <row r="390" spans="6:123">
      <c r="F390" s="81"/>
      <c r="G390" s="81"/>
      <c r="H390" s="81"/>
      <c r="I390" s="81"/>
      <c r="J390" s="81"/>
      <c r="K390" s="81"/>
      <c r="L390" s="81"/>
      <c r="M390" s="81"/>
      <c r="N390" s="81"/>
      <c r="O390" s="81"/>
      <c r="P390" s="81"/>
      <c r="Q390" s="81"/>
      <c r="R390" s="81"/>
      <c r="S390" s="81"/>
      <c r="T390" s="81"/>
      <c r="U390" s="81"/>
      <c r="V390" s="81"/>
      <c r="W390" s="81"/>
      <c r="X390" s="81"/>
      <c r="Y390" s="81"/>
      <c r="Z390" s="81"/>
      <c r="AA390" s="81"/>
      <c r="AB390" s="81"/>
      <c r="AC390" s="81"/>
      <c r="AD390" s="81"/>
      <c r="AE390" s="81"/>
      <c r="AF390" s="81"/>
      <c r="AG390" s="81"/>
      <c r="AH390" s="81"/>
      <c r="AI390" s="81"/>
      <c r="AJ390" s="81"/>
      <c r="AK390" s="81"/>
      <c r="AL390" s="81"/>
      <c r="AM390" s="81"/>
      <c r="AN390" s="81"/>
      <c r="AO390" s="81"/>
      <c r="AP390" s="81"/>
      <c r="AQ390" s="81"/>
      <c r="AR390" s="81"/>
      <c r="AS390" s="81"/>
      <c r="AT390" s="81"/>
      <c r="AU390" s="81"/>
      <c r="AV390" s="81"/>
      <c r="AW390" s="81"/>
      <c r="AX390" s="81"/>
      <c r="AY390" s="81"/>
      <c r="AZ390" s="81"/>
      <c r="BA390" s="81"/>
      <c r="BB390" s="81"/>
      <c r="BC390" s="81"/>
      <c r="BD390" s="81"/>
      <c r="BE390" s="81"/>
      <c r="BF390" s="81"/>
      <c r="BG390" s="82"/>
      <c r="DE390" s="55"/>
      <c r="DF390" s="55"/>
      <c r="DG390" s="55"/>
      <c r="DH390" s="55"/>
      <c r="DJ390" s="237"/>
      <c r="DS390" s="46"/>
    </row>
    <row r="391" spans="6:123">
      <c r="F391" s="81"/>
      <c r="G391" s="81"/>
      <c r="H391" s="81"/>
      <c r="I391" s="81"/>
      <c r="J391" s="81"/>
      <c r="K391" s="81"/>
      <c r="L391" s="81"/>
      <c r="M391" s="81"/>
      <c r="N391" s="81"/>
      <c r="O391" s="81"/>
      <c r="P391" s="81"/>
      <c r="Q391" s="81"/>
      <c r="R391" s="81"/>
      <c r="S391" s="81"/>
      <c r="T391" s="81"/>
      <c r="U391" s="81"/>
      <c r="V391" s="81"/>
      <c r="W391" s="81"/>
      <c r="X391" s="81"/>
      <c r="Y391" s="81"/>
      <c r="Z391" s="81"/>
      <c r="AA391" s="81"/>
      <c r="AB391" s="81"/>
      <c r="AC391" s="81"/>
      <c r="AD391" s="81"/>
      <c r="AE391" s="81"/>
      <c r="AF391" s="81"/>
      <c r="AG391" s="81"/>
      <c r="AH391" s="81"/>
      <c r="AI391" s="81"/>
      <c r="AJ391" s="81"/>
      <c r="AK391" s="81"/>
      <c r="AL391" s="81"/>
      <c r="AM391" s="81"/>
      <c r="AN391" s="81"/>
      <c r="AO391" s="81"/>
      <c r="AP391" s="81"/>
      <c r="AQ391" s="81"/>
      <c r="AR391" s="81"/>
      <c r="AS391" s="81"/>
      <c r="AT391" s="81"/>
      <c r="AU391" s="81"/>
      <c r="AV391" s="81"/>
      <c r="AW391" s="81"/>
      <c r="AX391" s="81"/>
      <c r="AY391" s="81"/>
      <c r="AZ391" s="81"/>
      <c r="BA391" s="81"/>
      <c r="BB391" s="81"/>
      <c r="BC391" s="81"/>
      <c r="BD391" s="81"/>
      <c r="BE391" s="81"/>
      <c r="BF391" s="81"/>
      <c r="BG391" s="82"/>
      <c r="DE391" s="55"/>
      <c r="DF391" s="55"/>
      <c r="DG391" s="55"/>
      <c r="DH391" s="55"/>
      <c r="DJ391" s="237"/>
      <c r="DS391" s="46"/>
    </row>
    <row r="392" spans="6:123">
      <c r="F392" s="81"/>
      <c r="G392" s="81"/>
      <c r="H392" s="81"/>
      <c r="I392" s="81"/>
      <c r="J392" s="81"/>
      <c r="K392" s="81"/>
      <c r="L392" s="81"/>
      <c r="M392" s="81"/>
      <c r="N392" s="81"/>
      <c r="O392" s="81"/>
      <c r="P392" s="81"/>
      <c r="Q392" s="81"/>
      <c r="R392" s="81"/>
      <c r="S392" s="81"/>
      <c r="T392" s="81"/>
      <c r="U392" s="81"/>
      <c r="V392" s="81"/>
      <c r="W392" s="81"/>
      <c r="X392" s="81"/>
      <c r="Y392" s="81"/>
      <c r="Z392" s="81"/>
      <c r="AA392" s="81"/>
      <c r="AB392" s="81"/>
      <c r="AC392" s="81"/>
      <c r="AD392" s="81"/>
      <c r="AE392" s="81"/>
      <c r="AF392" s="81"/>
      <c r="AG392" s="81"/>
      <c r="AH392" s="81"/>
      <c r="AI392" s="81"/>
      <c r="AJ392" s="81"/>
      <c r="AK392" s="81"/>
      <c r="AL392" s="81"/>
      <c r="AM392" s="81"/>
      <c r="AN392" s="81"/>
      <c r="AO392" s="81"/>
      <c r="AP392" s="81"/>
      <c r="AQ392" s="81"/>
      <c r="AR392" s="81"/>
      <c r="AS392" s="81"/>
      <c r="AT392" s="81"/>
      <c r="AU392" s="81"/>
      <c r="AV392" s="81"/>
      <c r="AW392" s="81"/>
      <c r="AX392" s="81"/>
      <c r="AY392" s="81"/>
      <c r="AZ392" s="81"/>
      <c r="BA392" s="81"/>
      <c r="BB392" s="81"/>
      <c r="BC392" s="81"/>
      <c r="BD392" s="81"/>
      <c r="BE392" s="81"/>
      <c r="BF392" s="81"/>
      <c r="BG392" s="82"/>
      <c r="DE392" s="55"/>
      <c r="DF392" s="55"/>
      <c r="DG392" s="55"/>
      <c r="DH392" s="55"/>
      <c r="DJ392" s="237"/>
      <c r="DS392" s="46"/>
    </row>
    <row r="393" spans="6:123">
      <c r="F393" s="81"/>
      <c r="G393" s="81"/>
      <c r="H393" s="81"/>
      <c r="I393" s="81"/>
      <c r="J393" s="81"/>
      <c r="K393" s="81"/>
      <c r="L393" s="81"/>
      <c r="M393" s="81"/>
      <c r="N393" s="81"/>
      <c r="O393" s="81"/>
      <c r="P393" s="81"/>
      <c r="Q393" s="81"/>
      <c r="R393" s="81"/>
      <c r="S393" s="81"/>
      <c r="T393" s="81"/>
      <c r="U393" s="81"/>
      <c r="V393" s="81"/>
      <c r="W393" s="81"/>
      <c r="X393" s="81"/>
      <c r="Y393" s="81"/>
      <c r="Z393" s="81"/>
      <c r="AA393" s="81"/>
      <c r="AB393" s="81"/>
      <c r="AC393" s="81"/>
      <c r="AD393" s="81"/>
      <c r="AE393" s="81"/>
      <c r="AF393" s="81"/>
      <c r="AG393" s="81"/>
      <c r="AH393" s="81"/>
      <c r="AI393" s="81"/>
      <c r="AJ393" s="81"/>
      <c r="AK393" s="81"/>
      <c r="AL393" s="81"/>
      <c r="AM393" s="81"/>
      <c r="AN393" s="81"/>
      <c r="AO393" s="81"/>
      <c r="AP393" s="81"/>
      <c r="AQ393" s="81"/>
      <c r="AR393" s="81"/>
      <c r="AS393" s="81"/>
      <c r="AT393" s="81"/>
      <c r="AU393" s="81"/>
      <c r="AV393" s="81"/>
      <c r="AW393" s="81"/>
      <c r="AX393" s="81"/>
      <c r="AY393" s="81"/>
      <c r="AZ393" s="81"/>
      <c r="BA393" s="81"/>
      <c r="BB393" s="81"/>
      <c r="BC393" s="81"/>
      <c r="BD393" s="81"/>
      <c r="BE393" s="81"/>
      <c r="BF393" s="81"/>
      <c r="BG393" s="82"/>
      <c r="DE393" s="55"/>
      <c r="DF393" s="55"/>
      <c r="DG393" s="55"/>
      <c r="DH393" s="55"/>
      <c r="DJ393" s="237"/>
      <c r="DS393" s="46"/>
    </row>
    <row r="394" spans="6:123">
      <c r="F394" s="81"/>
      <c r="G394" s="81"/>
      <c r="H394" s="81"/>
      <c r="I394" s="81"/>
      <c r="J394" s="81"/>
      <c r="K394" s="81"/>
      <c r="L394" s="81"/>
      <c r="M394" s="81"/>
      <c r="N394" s="81"/>
      <c r="O394" s="81"/>
      <c r="P394" s="81"/>
      <c r="Q394" s="81"/>
      <c r="R394" s="81"/>
      <c r="S394" s="81"/>
      <c r="T394" s="81"/>
      <c r="U394" s="81"/>
      <c r="V394" s="81"/>
      <c r="W394" s="81"/>
      <c r="X394" s="81"/>
      <c r="Y394" s="81"/>
      <c r="Z394" s="81"/>
      <c r="AA394" s="81"/>
      <c r="AB394" s="81"/>
      <c r="AC394" s="81"/>
      <c r="AD394" s="81"/>
      <c r="AE394" s="81"/>
      <c r="AF394" s="81"/>
      <c r="AG394" s="81"/>
      <c r="AH394" s="81"/>
      <c r="AI394" s="81"/>
      <c r="AJ394" s="81"/>
      <c r="AK394" s="81"/>
      <c r="AL394" s="81"/>
      <c r="AM394" s="81"/>
      <c r="AN394" s="81"/>
      <c r="AO394" s="81"/>
      <c r="AP394" s="81"/>
      <c r="AQ394" s="81"/>
      <c r="AR394" s="81"/>
      <c r="AS394" s="81"/>
      <c r="AT394" s="81"/>
      <c r="AU394" s="81"/>
      <c r="AV394" s="81"/>
      <c r="AW394" s="81"/>
      <c r="AX394" s="81"/>
      <c r="AY394" s="81"/>
      <c r="AZ394" s="81"/>
      <c r="BA394" s="81"/>
      <c r="BB394" s="81"/>
      <c r="BC394" s="81"/>
      <c r="BD394" s="81"/>
      <c r="BE394" s="81"/>
      <c r="BF394" s="81"/>
      <c r="BG394" s="82"/>
      <c r="DE394" s="55"/>
      <c r="DF394" s="55"/>
      <c r="DG394" s="55"/>
      <c r="DH394" s="55"/>
      <c r="DJ394" s="237"/>
      <c r="DS394" s="46"/>
    </row>
    <row r="395" spans="6:123">
      <c r="F395" s="81"/>
      <c r="G395" s="81"/>
      <c r="H395" s="81"/>
      <c r="I395" s="81"/>
      <c r="J395" s="81"/>
      <c r="K395" s="81"/>
      <c r="L395" s="81"/>
      <c r="M395" s="81"/>
      <c r="N395" s="81"/>
      <c r="O395" s="81"/>
      <c r="P395" s="81"/>
      <c r="Q395" s="81"/>
      <c r="R395" s="81"/>
      <c r="S395" s="81"/>
      <c r="T395" s="81"/>
      <c r="U395" s="81"/>
      <c r="V395" s="81"/>
      <c r="W395" s="81"/>
      <c r="X395" s="81"/>
      <c r="Y395" s="81"/>
      <c r="Z395" s="81"/>
      <c r="AA395" s="81"/>
      <c r="AB395" s="81"/>
      <c r="AC395" s="81"/>
      <c r="AD395" s="81"/>
      <c r="AE395" s="81"/>
      <c r="AF395" s="81"/>
      <c r="AG395" s="81"/>
      <c r="AH395" s="81"/>
      <c r="AI395" s="81"/>
      <c r="AJ395" s="81"/>
      <c r="AK395" s="81"/>
      <c r="AL395" s="81"/>
      <c r="AM395" s="81"/>
      <c r="AN395" s="81"/>
      <c r="AO395" s="81"/>
      <c r="AP395" s="81"/>
      <c r="AQ395" s="81"/>
      <c r="AR395" s="81"/>
      <c r="AS395" s="81"/>
      <c r="AT395" s="81"/>
      <c r="AU395" s="81"/>
      <c r="AV395" s="81"/>
      <c r="AW395" s="81"/>
      <c r="AX395" s="81"/>
      <c r="AY395" s="81"/>
      <c r="AZ395" s="81"/>
      <c r="BA395" s="81"/>
      <c r="BB395" s="81"/>
      <c r="BC395" s="81"/>
      <c r="BD395" s="81"/>
      <c r="BE395" s="81"/>
      <c r="BF395" s="81"/>
      <c r="BG395" s="82"/>
      <c r="DE395" s="55"/>
      <c r="DF395" s="55"/>
      <c r="DG395" s="55"/>
      <c r="DH395" s="55"/>
      <c r="DJ395" s="237"/>
      <c r="DS395" s="46"/>
    </row>
    <row r="396" spans="6:123">
      <c r="F396" s="81"/>
      <c r="G396" s="81"/>
      <c r="H396" s="81"/>
      <c r="I396" s="81"/>
      <c r="J396" s="81"/>
      <c r="K396" s="81"/>
      <c r="L396" s="81"/>
      <c r="M396" s="81"/>
      <c r="N396" s="81"/>
      <c r="O396" s="81"/>
      <c r="P396" s="81"/>
      <c r="Q396" s="81"/>
      <c r="R396" s="81"/>
      <c r="S396" s="81"/>
      <c r="T396" s="81"/>
      <c r="U396" s="81"/>
      <c r="V396" s="81"/>
      <c r="W396" s="81"/>
      <c r="X396" s="81"/>
      <c r="Y396" s="81"/>
      <c r="Z396" s="81"/>
      <c r="AA396" s="81"/>
      <c r="AB396" s="81"/>
      <c r="AC396" s="81"/>
      <c r="AD396" s="81"/>
      <c r="AE396" s="81"/>
      <c r="AF396" s="81"/>
      <c r="AG396" s="81"/>
      <c r="AH396" s="81"/>
      <c r="AI396" s="81"/>
      <c r="AJ396" s="81"/>
      <c r="AK396" s="81"/>
      <c r="AL396" s="81"/>
      <c r="AM396" s="81"/>
      <c r="AN396" s="81"/>
      <c r="AO396" s="81"/>
      <c r="AP396" s="81"/>
      <c r="AQ396" s="81"/>
      <c r="AR396" s="81"/>
      <c r="AS396" s="81"/>
      <c r="AT396" s="81"/>
      <c r="AU396" s="81"/>
      <c r="AV396" s="81"/>
      <c r="AW396" s="81"/>
      <c r="AX396" s="81"/>
      <c r="AY396" s="81"/>
      <c r="AZ396" s="81"/>
      <c r="BA396" s="81"/>
      <c r="BB396" s="81"/>
      <c r="BC396" s="81"/>
      <c r="BD396" s="81"/>
      <c r="BE396" s="81"/>
      <c r="BF396" s="81"/>
      <c r="BG396" s="82"/>
      <c r="DE396" s="55"/>
      <c r="DF396" s="55"/>
      <c r="DG396" s="55"/>
      <c r="DH396" s="55"/>
      <c r="DJ396" s="237"/>
      <c r="DS396" s="46"/>
    </row>
    <row r="397" spans="6:123">
      <c r="F397" s="81"/>
      <c r="G397" s="81"/>
      <c r="H397" s="81"/>
      <c r="I397" s="81"/>
      <c r="J397" s="81"/>
      <c r="K397" s="81"/>
      <c r="L397" s="81"/>
      <c r="M397" s="81"/>
      <c r="N397" s="81"/>
      <c r="O397" s="81"/>
      <c r="P397" s="81"/>
      <c r="Q397" s="81"/>
      <c r="R397" s="81"/>
      <c r="S397" s="81"/>
      <c r="T397" s="81"/>
      <c r="U397" s="81"/>
      <c r="V397" s="81"/>
      <c r="W397" s="81"/>
      <c r="X397" s="81"/>
      <c r="Y397" s="81"/>
      <c r="Z397" s="81"/>
      <c r="AA397" s="81"/>
      <c r="AB397" s="81"/>
      <c r="AC397" s="81"/>
      <c r="AD397" s="81"/>
      <c r="AE397" s="81"/>
      <c r="AF397" s="81"/>
      <c r="AG397" s="81"/>
      <c r="AH397" s="81"/>
      <c r="AI397" s="81"/>
      <c r="AJ397" s="81"/>
      <c r="AK397" s="81"/>
      <c r="AL397" s="81"/>
      <c r="AM397" s="81"/>
      <c r="AN397" s="81"/>
      <c r="AO397" s="81"/>
      <c r="AP397" s="81"/>
      <c r="AQ397" s="81"/>
      <c r="AR397" s="81"/>
      <c r="AS397" s="81"/>
      <c r="AT397" s="81"/>
      <c r="AU397" s="81"/>
      <c r="AV397" s="81"/>
      <c r="AW397" s="81"/>
      <c r="AX397" s="81"/>
      <c r="AY397" s="81"/>
      <c r="AZ397" s="81"/>
      <c r="BA397" s="81"/>
      <c r="BB397" s="81"/>
      <c r="BC397" s="81"/>
      <c r="BD397" s="81"/>
      <c r="BE397" s="81"/>
      <c r="BF397" s="81"/>
      <c r="BG397" s="82"/>
      <c r="DE397" s="55"/>
      <c r="DF397" s="55"/>
      <c r="DG397" s="55"/>
      <c r="DH397" s="55"/>
      <c r="DJ397" s="237"/>
      <c r="DS397" s="46"/>
    </row>
    <row r="398" spans="6:123">
      <c r="F398" s="81"/>
      <c r="G398" s="81"/>
      <c r="H398" s="81"/>
      <c r="I398" s="81"/>
      <c r="J398" s="81"/>
      <c r="K398" s="81"/>
      <c r="L398" s="81"/>
      <c r="M398" s="81"/>
      <c r="N398" s="81"/>
      <c r="O398" s="81"/>
      <c r="P398" s="81"/>
      <c r="Q398" s="81"/>
      <c r="R398" s="81"/>
      <c r="S398" s="81"/>
      <c r="T398" s="81"/>
      <c r="U398" s="81"/>
      <c r="V398" s="81"/>
      <c r="W398" s="81"/>
      <c r="X398" s="81"/>
      <c r="Y398" s="81"/>
      <c r="Z398" s="81"/>
      <c r="AA398" s="81"/>
      <c r="AB398" s="81"/>
      <c r="AC398" s="81"/>
      <c r="AD398" s="81"/>
      <c r="AE398" s="81"/>
      <c r="AF398" s="81"/>
      <c r="AG398" s="81"/>
      <c r="AH398" s="81"/>
      <c r="AI398" s="81"/>
      <c r="AJ398" s="81"/>
      <c r="AK398" s="81"/>
      <c r="AL398" s="81"/>
      <c r="AM398" s="81"/>
      <c r="AN398" s="81"/>
      <c r="AO398" s="81"/>
      <c r="AP398" s="81"/>
      <c r="AQ398" s="81"/>
      <c r="AR398" s="81"/>
      <c r="AS398" s="81"/>
      <c r="AT398" s="81"/>
      <c r="AU398" s="81"/>
      <c r="AV398" s="81"/>
      <c r="AW398" s="81"/>
      <c r="AX398" s="81"/>
      <c r="AY398" s="81"/>
      <c r="AZ398" s="81"/>
      <c r="BA398" s="81"/>
      <c r="BB398" s="81"/>
      <c r="BC398" s="81"/>
      <c r="BD398" s="81"/>
      <c r="BE398" s="81"/>
      <c r="BF398" s="81"/>
      <c r="BG398" s="82"/>
      <c r="DE398" s="55"/>
      <c r="DF398" s="55"/>
      <c r="DG398" s="55"/>
      <c r="DH398" s="55"/>
      <c r="DJ398" s="237"/>
      <c r="DS398" s="46"/>
    </row>
    <row r="399" spans="6:123">
      <c r="F399" s="81"/>
      <c r="G399" s="81"/>
      <c r="H399" s="81"/>
      <c r="I399" s="81"/>
      <c r="J399" s="81"/>
      <c r="K399" s="81"/>
      <c r="L399" s="81"/>
      <c r="M399" s="81"/>
      <c r="N399" s="81"/>
      <c r="O399" s="81"/>
      <c r="P399" s="81"/>
      <c r="Q399" s="81"/>
      <c r="R399" s="81"/>
      <c r="S399" s="81"/>
      <c r="T399" s="81"/>
      <c r="U399" s="81"/>
      <c r="V399" s="81"/>
      <c r="W399" s="81"/>
      <c r="X399" s="81"/>
      <c r="Y399" s="81"/>
      <c r="Z399" s="81"/>
      <c r="AA399" s="81"/>
      <c r="AB399" s="81"/>
      <c r="AC399" s="81"/>
      <c r="AD399" s="81"/>
      <c r="AE399" s="81"/>
      <c r="AF399" s="81"/>
      <c r="AG399" s="81"/>
      <c r="AH399" s="81"/>
      <c r="AI399" s="81"/>
      <c r="AJ399" s="81"/>
      <c r="AK399" s="81"/>
      <c r="AL399" s="81"/>
      <c r="AM399" s="81"/>
      <c r="AN399" s="81"/>
      <c r="AO399" s="81"/>
      <c r="AP399" s="81"/>
      <c r="AQ399" s="81"/>
      <c r="AR399" s="81"/>
      <c r="AS399" s="81"/>
      <c r="AT399" s="81"/>
      <c r="AU399" s="81"/>
      <c r="AV399" s="81"/>
      <c r="AW399" s="81"/>
      <c r="AX399" s="81"/>
      <c r="AY399" s="81"/>
      <c r="AZ399" s="81"/>
      <c r="BA399" s="81"/>
      <c r="BB399" s="81"/>
      <c r="BC399" s="81"/>
      <c r="BD399" s="81"/>
      <c r="BE399" s="81"/>
      <c r="BF399" s="81"/>
      <c r="BG399" s="82"/>
      <c r="DE399" s="55"/>
      <c r="DF399" s="55"/>
      <c r="DG399" s="55"/>
      <c r="DH399" s="55"/>
      <c r="DJ399" s="237"/>
      <c r="DS399" s="46"/>
    </row>
    <row r="400" spans="6:123">
      <c r="F400" s="81"/>
      <c r="G400" s="81"/>
      <c r="H400" s="81"/>
      <c r="I400" s="81"/>
      <c r="J400" s="81"/>
      <c r="K400" s="81"/>
      <c r="L400" s="81"/>
      <c r="M400" s="81"/>
      <c r="N400" s="81"/>
      <c r="O400" s="81"/>
      <c r="P400" s="81"/>
      <c r="Q400" s="81"/>
      <c r="R400" s="81"/>
      <c r="S400" s="81"/>
      <c r="T400" s="81"/>
      <c r="U400" s="81"/>
      <c r="V400" s="81"/>
      <c r="W400" s="81"/>
      <c r="X400" s="81"/>
      <c r="Y400" s="81"/>
      <c r="Z400" s="81"/>
      <c r="AA400" s="81"/>
      <c r="AB400" s="81"/>
      <c r="AC400" s="81"/>
      <c r="AD400" s="81"/>
      <c r="AE400" s="81"/>
      <c r="AF400" s="81"/>
      <c r="AG400" s="81"/>
      <c r="AH400" s="81"/>
      <c r="AI400" s="81"/>
      <c r="AJ400" s="81"/>
      <c r="AK400" s="81"/>
      <c r="AL400" s="81"/>
      <c r="AM400" s="81"/>
      <c r="AN400" s="81"/>
      <c r="AO400" s="81"/>
      <c r="AP400" s="81"/>
      <c r="AQ400" s="81"/>
      <c r="AR400" s="81"/>
      <c r="AS400" s="81"/>
      <c r="AT400" s="81"/>
      <c r="AU400" s="81"/>
      <c r="AV400" s="81"/>
      <c r="AW400" s="81"/>
      <c r="AX400" s="81"/>
      <c r="AY400" s="81"/>
      <c r="AZ400" s="81"/>
      <c r="BA400" s="81"/>
      <c r="BB400" s="81"/>
      <c r="BC400" s="81"/>
      <c r="BD400" s="81"/>
      <c r="BE400" s="81"/>
      <c r="BF400" s="81"/>
      <c r="BG400" s="82"/>
      <c r="DE400" s="55"/>
      <c r="DF400" s="55"/>
      <c r="DG400" s="55"/>
      <c r="DH400" s="55"/>
      <c r="DJ400" s="237"/>
      <c r="DS400" s="46"/>
    </row>
    <row r="401" spans="6:123">
      <c r="F401" s="81"/>
      <c r="G401" s="81"/>
      <c r="H401" s="81"/>
      <c r="I401" s="81"/>
      <c r="J401" s="81"/>
      <c r="K401" s="81"/>
      <c r="L401" s="81"/>
      <c r="M401" s="81"/>
      <c r="N401" s="81"/>
      <c r="O401" s="81"/>
      <c r="P401" s="81"/>
      <c r="Q401" s="81"/>
      <c r="R401" s="81"/>
      <c r="S401" s="81"/>
      <c r="T401" s="81"/>
      <c r="U401" s="81"/>
      <c r="V401" s="81"/>
      <c r="W401" s="81"/>
      <c r="X401" s="81"/>
      <c r="Y401" s="81"/>
      <c r="Z401" s="81"/>
      <c r="AA401" s="81"/>
      <c r="AB401" s="81"/>
      <c r="AC401" s="81"/>
      <c r="AD401" s="81"/>
      <c r="AE401" s="81"/>
      <c r="AF401" s="81"/>
      <c r="AG401" s="81"/>
      <c r="AH401" s="81"/>
      <c r="AI401" s="81"/>
      <c r="AJ401" s="81"/>
      <c r="AK401" s="81"/>
      <c r="AL401" s="81"/>
      <c r="AM401" s="81"/>
      <c r="AN401" s="81"/>
      <c r="AO401" s="81"/>
      <c r="AP401" s="81"/>
      <c r="AQ401" s="81"/>
      <c r="AR401" s="81"/>
      <c r="AS401" s="81"/>
      <c r="AT401" s="81"/>
      <c r="AU401" s="81"/>
      <c r="AV401" s="81"/>
      <c r="AW401" s="81"/>
      <c r="AX401" s="81"/>
      <c r="AY401" s="81"/>
      <c r="AZ401" s="81"/>
      <c r="BA401" s="81"/>
      <c r="BB401" s="81"/>
      <c r="BC401" s="81"/>
      <c r="BD401" s="81"/>
      <c r="BE401" s="81"/>
      <c r="BF401" s="81"/>
      <c r="BG401" s="82"/>
      <c r="DE401" s="55"/>
      <c r="DF401" s="55"/>
      <c r="DG401" s="55"/>
      <c r="DH401" s="55"/>
      <c r="DJ401" s="237"/>
      <c r="DS401" s="46"/>
    </row>
    <row r="402" spans="6:123">
      <c r="F402" s="81"/>
      <c r="G402" s="81"/>
      <c r="H402" s="81"/>
      <c r="I402" s="81"/>
      <c r="J402" s="81"/>
      <c r="K402" s="81"/>
      <c r="L402" s="81"/>
      <c r="M402" s="81"/>
      <c r="N402" s="81"/>
      <c r="O402" s="81"/>
      <c r="P402" s="81"/>
      <c r="Q402" s="81"/>
      <c r="R402" s="81"/>
      <c r="S402" s="81"/>
      <c r="T402" s="81"/>
      <c r="U402" s="81"/>
      <c r="V402" s="81"/>
      <c r="W402" s="81"/>
      <c r="X402" s="81"/>
      <c r="Y402" s="81"/>
      <c r="Z402" s="81"/>
      <c r="AA402" s="81"/>
      <c r="AB402" s="81"/>
      <c r="AC402" s="81"/>
      <c r="AD402" s="81"/>
      <c r="AE402" s="81"/>
      <c r="AF402" s="81"/>
      <c r="AG402" s="81"/>
      <c r="AH402" s="81"/>
      <c r="AI402" s="81"/>
      <c r="AJ402" s="81"/>
      <c r="AK402" s="81"/>
      <c r="AL402" s="81"/>
      <c r="AM402" s="81"/>
      <c r="AN402" s="81"/>
      <c r="AO402" s="81"/>
      <c r="AP402" s="81"/>
      <c r="AQ402" s="81"/>
      <c r="AR402" s="81"/>
      <c r="AS402" s="81"/>
      <c r="AT402" s="81"/>
      <c r="AU402" s="81"/>
      <c r="AV402" s="81"/>
      <c r="AW402" s="81"/>
      <c r="AX402" s="81"/>
      <c r="AY402" s="81"/>
      <c r="AZ402" s="81"/>
      <c r="BA402" s="81"/>
      <c r="BB402" s="81"/>
      <c r="BC402" s="81"/>
      <c r="BD402" s="81"/>
      <c r="BE402" s="81"/>
      <c r="BF402" s="81"/>
      <c r="BG402" s="82"/>
      <c r="DE402" s="55"/>
      <c r="DF402" s="55"/>
      <c r="DG402" s="55"/>
      <c r="DH402" s="55"/>
      <c r="DJ402" s="237"/>
      <c r="DS402" s="46"/>
    </row>
    <row r="403" spans="6:123">
      <c r="F403" s="81"/>
      <c r="G403" s="81"/>
      <c r="H403" s="81"/>
      <c r="I403" s="81"/>
      <c r="J403" s="81"/>
      <c r="K403" s="81"/>
      <c r="L403" s="81"/>
      <c r="M403" s="81"/>
      <c r="N403" s="81"/>
      <c r="O403" s="81"/>
      <c r="P403" s="81"/>
      <c r="Q403" s="81"/>
      <c r="R403" s="81"/>
      <c r="S403" s="81"/>
      <c r="T403" s="81"/>
      <c r="U403" s="81"/>
      <c r="V403" s="81"/>
      <c r="W403" s="81"/>
      <c r="X403" s="81"/>
      <c r="Y403" s="81"/>
      <c r="Z403" s="81"/>
      <c r="AA403" s="81"/>
      <c r="AB403" s="81"/>
      <c r="AC403" s="81"/>
      <c r="AD403" s="81"/>
      <c r="AE403" s="81"/>
      <c r="AF403" s="81"/>
      <c r="AG403" s="81"/>
      <c r="AH403" s="81"/>
      <c r="AI403" s="81"/>
      <c r="AJ403" s="81"/>
      <c r="AK403" s="81"/>
      <c r="AL403" s="81"/>
      <c r="AM403" s="81"/>
      <c r="AN403" s="81"/>
      <c r="AO403" s="81"/>
      <c r="AP403" s="81"/>
      <c r="AQ403" s="81"/>
      <c r="AR403" s="81"/>
      <c r="AS403" s="81"/>
      <c r="AT403" s="81"/>
      <c r="AU403" s="81"/>
      <c r="AV403" s="81"/>
      <c r="AW403" s="81"/>
      <c r="AX403" s="81"/>
      <c r="AY403" s="81"/>
      <c r="AZ403" s="81"/>
      <c r="BA403" s="81"/>
      <c r="BB403" s="81"/>
      <c r="BC403" s="81"/>
      <c r="BD403" s="81"/>
      <c r="BE403" s="81"/>
      <c r="BF403" s="81"/>
      <c r="BG403" s="82"/>
      <c r="DE403" s="55"/>
      <c r="DF403" s="55"/>
      <c r="DG403" s="55"/>
      <c r="DH403" s="55"/>
      <c r="DJ403" s="237"/>
      <c r="DS403" s="46"/>
    </row>
    <row r="404" spans="6:123">
      <c r="F404" s="81"/>
      <c r="G404" s="81"/>
      <c r="H404" s="81"/>
      <c r="I404" s="81"/>
      <c r="J404" s="81"/>
      <c r="K404" s="81"/>
      <c r="L404" s="81"/>
      <c r="M404" s="81"/>
      <c r="N404" s="81"/>
      <c r="O404" s="81"/>
      <c r="P404" s="81"/>
      <c r="Q404" s="81"/>
      <c r="R404" s="81"/>
      <c r="S404" s="81"/>
      <c r="T404" s="81"/>
      <c r="U404" s="81"/>
      <c r="V404" s="81"/>
      <c r="W404" s="81"/>
      <c r="X404" s="81"/>
      <c r="Y404" s="81"/>
      <c r="Z404" s="81"/>
      <c r="AA404" s="81"/>
      <c r="AB404" s="81"/>
      <c r="AC404" s="81"/>
      <c r="AD404" s="81"/>
      <c r="AE404" s="81"/>
      <c r="AF404" s="81"/>
      <c r="AG404" s="81"/>
      <c r="AH404" s="81"/>
      <c r="AI404" s="81"/>
      <c r="AJ404" s="81"/>
      <c r="AK404" s="81"/>
      <c r="AL404" s="81"/>
      <c r="AM404" s="81"/>
      <c r="AN404" s="81"/>
      <c r="AO404" s="81"/>
      <c r="AP404" s="81"/>
      <c r="AQ404" s="81"/>
      <c r="AR404" s="81"/>
      <c r="AS404" s="81"/>
      <c r="AT404" s="81"/>
      <c r="AU404" s="81"/>
      <c r="AV404" s="81"/>
      <c r="AW404" s="81"/>
      <c r="AX404" s="81"/>
      <c r="AY404" s="81"/>
      <c r="AZ404" s="81"/>
      <c r="BA404" s="81"/>
      <c r="BB404" s="81"/>
      <c r="BC404" s="81"/>
      <c r="BD404" s="81"/>
      <c r="BE404" s="81"/>
      <c r="BF404" s="81"/>
      <c r="BG404" s="82"/>
      <c r="DE404" s="55"/>
      <c r="DF404" s="55"/>
      <c r="DG404" s="55"/>
      <c r="DH404" s="55"/>
      <c r="DJ404" s="237"/>
      <c r="DS404" s="46"/>
    </row>
    <row r="405" spans="6:123">
      <c r="F405" s="81"/>
      <c r="G405" s="81"/>
      <c r="H405" s="81"/>
      <c r="I405" s="81"/>
      <c r="J405" s="81"/>
      <c r="K405" s="81"/>
      <c r="L405" s="81"/>
      <c r="M405" s="81"/>
      <c r="N405" s="81"/>
      <c r="O405" s="81"/>
      <c r="P405" s="81"/>
      <c r="Q405" s="81"/>
      <c r="R405" s="81"/>
      <c r="S405" s="81"/>
      <c r="T405" s="81"/>
      <c r="U405" s="81"/>
      <c r="V405" s="81"/>
      <c r="W405" s="81"/>
      <c r="X405" s="81"/>
      <c r="Y405" s="81"/>
      <c r="Z405" s="81"/>
      <c r="AA405" s="81"/>
      <c r="AB405" s="81"/>
      <c r="AC405" s="81"/>
      <c r="AD405" s="81"/>
      <c r="AE405" s="81"/>
      <c r="AF405" s="81"/>
      <c r="AG405" s="81"/>
      <c r="AH405" s="81"/>
      <c r="AI405" s="81"/>
      <c r="AJ405" s="81"/>
      <c r="AK405" s="81"/>
      <c r="AL405" s="81"/>
      <c r="AM405" s="81"/>
      <c r="AN405" s="81"/>
      <c r="AO405" s="81"/>
      <c r="AP405" s="81"/>
      <c r="AQ405" s="81"/>
      <c r="AR405" s="81"/>
      <c r="AS405" s="81"/>
      <c r="AT405" s="81"/>
      <c r="AU405" s="81"/>
      <c r="AV405" s="81"/>
      <c r="AW405" s="81"/>
      <c r="AX405" s="81"/>
      <c r="AY405" s="81"/>
      <c r="AZ405" s="81"/>
      <c r="BA405" s="81"/>
      <c r="BB405" s="81"/>
      <c r="BC405" s="81"/>
      <c r="BD405" s="81"/>
      <c r="BE405" s="81"/>
      <c r="BF405" s="81"/>
      <c r="BG405" s="82"/>
      <c r="DE405" s="55"/>
      <c r="DF405" s="55"/>
      <c r="DG405" s="55"/>
      <c r="DH405" s="55"/>
      <c r="DJ405" s="237"/>
      <c r="DS405" s="46"/>
    </row>
    <row r="406" spans="6:123">
      <c r="F406" s="81"/>
      <c r="G406" s="81"/>
      <c r="H406" s="81"/>
      <c r="I406" s="81"/>
      <c r="J406" s="81"/>
      <c r="K406" s="81"/>
      <c r="L406" s="81"/>
      <c r="M406" s="81"/>
      <c r="N406" s="81"/>
      <c r="O406" s="81"/>
      <c r="P406" s="81"/>
      <c r="Q406" s="81"/>
      <c r="R406" s="81"/>
      <c r="S406" s="81"/>
      <c r="T406" s="81"/>
      <c r="U406" s="81"/>
      <c r="V406" s="81"/>
      <c r="W406" s="81"/>
      <c r="X406" s="81"/>
      <c r="Y406" s="81"/>
      <c r="Z406" s="81"/>
      <c r="AA406" s="81"/>
      <c r="AB406" s="81"/>
      <c r="AC406" s="81"/>
      <c r="AD406" s="81"/>
      <c r="AE406" s="81"/>
      <c r="AF406" s="81"/>
      <c r="AG406" s="81"/>
      <c r="AH406" s="81"/>
      <c r="AI406" s="81"/>
      <c r="AJ406" s="81"/>
      <c r="AK406" s="81"/>
      <c r="AL406" s="81"/>
      <c r="AM406" s="81"/>
      <c r="AN406" s="81"/>
      <c r="AO406" s="81"/>
      <c r="AP406" s="81"/>
      <c r="AQ406" s="81"/>
      <c r="AR406" s="81"/>
      <c r="AS406" s="81"/>
      <c r="AT406" s="81"/>
      <c r="AU406" s="81"/>
      <c r="AV406" s="81"/>
      <c r="AW406" s="81"/>
      <c r="AX406" s="81"/>
      <c r="AY406" s="81"/>
      <c r="AZ406" s="81"/>
      <c r="BA406" s="81"/>
      <c r="BB406" s="81"/>
      <c r="BC406" s="81"/>
      <c r="BD406" s="81"/>
      <c r="BE406" s="81"/>
      <c r="BF406" s="81"/>
      <c r="BG406" s="82"/>
      <c r="DE406" s="55"/>
      <c r="DF406" s="55"/>
      <c r="DG406" s="55"/>
      <c r="DH406" s="55"/>
      <c r="DJ406" s="237"/>
      <c r="DS406" s="46"/>
    </row>
    <row r="407" spans="6:123">
      <c r="F407" s="81"/>
      <c r="G407" s="81"/>
      <c r="H407" s="81"/>
      <c r="I407" s="81"/>
      <c r="J407" s="81"/>
      <c r="K407" s="81"/>
      <c r="L407" s="81"/>
      <c r="M407" s="81"/>
      <c r="N407" s="81"/>
      <c r="O407" s="81"/>
      <c r="P407" s="81"/>
      <c r="Q407" s="81"/>
      <c r="R407" s="81"/>
      <c r="S407" s="81"/>
      <c r="T407" s="81"/>
      <c r="U407" s="81"/>
      <c r="V407" s="81"/>
      <c r="W407" s="81"/>
      <c r="X407" s="81"/>
      <c r="Y407" s="81"/>
      <c r="Z407" s="81"/>
      <c r="AA407" s="81"/>
      <c r="AB407" s="81"/>
      <c r="AC407" s="81"/>
      <c r="AD407" s="81"/>
      <c r="AE407" s="81"/>
      <c r="AF407" s="81"/>
      <c r="AG407" s="81"/>
      <c r="AH407" s="81"/>
      <c r="AI407" s="81"/>
      <c r="AJ407" s="81"/>
      <c r="AK407" s="81"/>
      <c r="AL407" s="81"/>
      <c r="AM407" s="81"/>
      <c r="AN407" s="81"/>
      <c r="AO407" s="81"/>
      <c r="AP407" s="81"/>
      <c r="AQ407" s="81"/>
      <c r="AR407" s="81"/>
      <c r="AS407" s="81"/>
      <c r="AT407" s="81"/>
      <c r="AU407" s="81"/>
      <c r="AV407" s="81"/>
      <c r="AW407" s="81"/>
      <c r="AX407" s="81"/>
      <c r="AY407" s="81"/>
      <c r="AZ407" s="81"/>
      <c r="BA407" s="81"/>
      <c r="BB407" s="81"/>
      <c r="BC407" s="81"/>
      <c r="BD407" s="81"/>
      <c r="BE407" s="81"/>
      <c r="BF407" s="81"/>
      <c r="BG407" s="82"/>
      <c r="DE407" s="55"/>
      <c r="DF407" s="55"/>
      <c r="DG407" s="55"/>
      <c r="DH407" s="55"/>
      <c r="DJ407" s="237"/>
      <c r="DS407" s="46"/>
    </row>
    <row r="408" spans="6:123">
      <c r="F408" s="81"/>
      <c r="G408" s="81"/>
      <c r="H408" s="81"/>
      <c r="I408" s="81"/>
      <c r="J408" s="81"/>
      <c r="K408" s="81"/>
      <c r="L408" s="81"/>
      <c r="M408" s="81"/>
      <c r="N408" s="81"/>
      <c r="O408" s="81"/>
      <c r="P408" s="81"/>
      <c r="Q408" s="81"/>
      <c r="R408" s="81"/>
      <c r="S408" s="81"/>
      <c r="T408" s="81"/>
      <c r="U408" s="81"/>
      <c r="V408" s="81"/>
      <c r="W408" s="81"/>
      <c r="X408" s="81"/>
      <c r="Y408" s="81"/>
      <c r="Z408" s="81"/>
      <c r="AA408" s="81"/>
      <c r="AB408" s="81"/>
      <c r="AC408" s="81"/>
      <c r="AD408" s="81"/>
      <c r="AE408" s="81"/>
      <c r="AF408" s="81"/>
      <c r="AG408" s="81"/>
      <c r="AH408" s="81"/>
      <c r="AI408" s="81"/>
      <c r="AJ408" s="81"/>
      <c r="AK408" s="81"/>
      <c r="AL408" s="81"/>
      <c r="AM408" s="81"/>
      <c r="AN408" s="81"/>
      <c r="AO408" s="81"/>
      <c r="AP408" s="81"/>
      <c r="AQ408" s="81"/>
      <c r="AR408" s="81"/>
      <c r="AS408" s="81"/>
      <c r="AT408" s="81"/>
      <c r="AU408" s="81"/>
      <c r="AV408" s="81"/>
      <c r="AW408" s="81"/>
      <c r="AX408" s="81"/>
      <c r="AY408" s="81"/>
      <c r="AZ408" s="81"/>
      <c r="BA408" s="81"/>
      <c r="BB408" s="81"/>
      <c r="BC408" s="81"/>
      <c r="BD408" s="81"/>
      <c r="BE408" s="81"/>
      <c r="BF408" s="81"/>
      <c r="BG408" s="82"/>
      <c r="DE408" s="55"/>
      <c r="DF408" s="55"/>
      <c r="DG408" s="55"/>
      <c r="DH408" s="55"/>
      <c r="DJ408" s="237"/>
      <c r="DS408" s="46"/>
    </row>
    <row r="409" spans="6:123">
      <c r="F409" s="81"/>
      <c r="G409" s="81"/>
      <c r="H409" s="81"/>
      <c r="I409" s="81"/>
      <c r="J409" s="81"/>
      <c r="K409" s="81"/>
      <c r="L409" s="81"/>
      <c r="M409" s="81"/>
      <c r="N409" s="81"/>
      <c r="O409" s="81"/>
      <c r="P409" s="81"/>
      <c r="Q409" s="81"/>
      <c r="R409" s="81"/>
      <c r="S409" s="81"/>
      <c r="T409" s="81"/>
      <c r="U409" s="81"/>
      <c r="V409" s="81"/>
      <c r="W409" s="81"/>
      <c r="X409" s="81"/>
      <c r="Y409" s="81"/>
      <c r="Z409" s="81"/>
      <c r="AA409" s="81"/>
      <c r="AB409" s="81"/>
      <c r="AC409" s="81"/>
      <c r="AD409" s="81"/>
      <c r="AE409" s="81"/>
      <c r="AF409" s="81"/>
      <c r="AG409" s="81"/>
      <c r="AH409" s="81"/>
      <c r="AI409" s="81"/>
      <c r="AJ409" s="81"/>
      <c r="AK409" s="81"/>
      <c r="AL409" s="81"/>
      <c r="AM409" s="81"/>
      <c r="AN409" s="81"/>
      <c r="AO409" s="81"/>
      <c r="AP409" s="81"/>
      <c r="AQ409" s="81"/>
      <c r="AR409" s="81"/>
      <c r="AS409" s="81"/>
      <c r="AT409" s="81"/>
      <c r="AU409" s="81"/>
      <c r="AV409" s="81"/>
      <c r="AW409" s="81"/>
      <c r="AX409" s="81"/>
      <c r="AY409" s="81"/>
      <c r="AZ409" s="81"/>
      <c r="BA409" s="81"/>
      <c r="BB409" s="81"/>
      <c r="BC409" s="81"/>
      <c r="BD409" s="81"/>
      <c r="BE409" s="81"/>
      <c r="BF409" s="81"/>
      <c r="BG409" s="82"/>
      <c r="DE409" s="55"/>
      <c r="DF409" s="55"/>
      <c r="DG409" s="55"/>
      <c r="DH409" s="55"/>
      <c r="DJ409" s="237"/>
      <c r="DS409" s="46"/>
    </row>
    <row r="410" spans="6:123">
      <c r="F410" s="81"/>
      <c r="G410" s="81"/>
      <c r="H410" s="81"/>
      <c r="I410" s="81"/>
      <c r="J410" s="81"/>
      <c r="K410" s="81"/>
      <c r="L410" s="81"/>
      <c r="M410" s="81"/>
      <c r="N410" s="81"/>
      <c r="O410" s="81"/>
      <c r="P410" s="81"/>
      <c r="Q410" s="81"/>
      <c r="R410" s="81"/>
      <c r="S410" s="81"/>
      <c r="T410" s="81"/>
      <c r="U410" s="81"/>
      <c r="V410" s="81"/>
      <c r="W410" s="81"/>
      <c r="X410" s="81"/>
      <c r="Y410" s="81"/>
      <c r="Z410" s="81"/>
      <c r="AA410" s="81"/>
      <c r="AB410" s="81"/>
      <c r="AC410" s="81"/>
      <c r="AD410" s="81"/>
      <c r="AE410" s="81"/>
      <c r="AF410" s="81"/>
      <c r="AG410" s="81"/>
      <c r="AH410" s="81"/>
      <c r="AI410" s="81"/>
      <c r="AJ410" s="81"/>
      <c r="AK410" s="81"/>
      <c r="AL410" s="81"/>
      <c r="AM410" s="81"/>
      <c r="AN410" s="81"/>
      <c r="AO410" s="81"/>
      <c r="AP410" s="81"/>
      <c r="AQ410" s="81"/>
      <c r="AR410" s="81"/>
      <c r="AS410" s="81"/>
      <c r="AT410" s="81"/>
      <c r="AU410" s="81"/>
      <c r="AV410" s="81"/>
      <c r="AW410" s="81"/>
      <c r="AX410" s="81"/>
      <c r="AY410" s="81"/>
      <c r="AZ410" s="81"/>
      <c r="BA410" s="81"/>
      <c r="BB410" s="81"/>
      <c r="BC410" s="81"/>
      <c r="BD410" s="81"/>
      <c r="BE410" s="81"/>
      <c r="BF410" s="81"/>
      <c r="BG410" s="82"/>
      <c r="DE410" s="55"/>
      <c r="DF410" s="55"/>
      <c r="DG410" s="55"/>
      <c r="DH410" s="55"/>
      <c r="DJ410" s="237"/>
      <c r="DS410" s="46"/>
    </row>
    <row r="411" spans="6:123">
      <c r="F411" s="81"/>
      <c r="G411" s="81"/>
      <c r="H411" s="81"/>
      <c r="I411" s="81"/>
      <c r="J411" s="81"/>
      <c r="K411" s="81"/>
      <c r="L411" s="81"/>
      <c r="M411" s="81"/>
      <c r="N411" s="81"/>
      <c r="O411" s="81"/>
      <c r="P411" s="81"/>
      <c r="Q411" s="81"/>
      <c r="R411" s="81"/>
      <c r="S411" s="81"/>
      <c r="T411" s="81"/>
      <c r="U411" s="81"/>
      <c r="V411" s="81"/>
      <c r="W411" s="81"/>
      <c r="X411" s="81"/>
      <c r="Y411" s="81"/>
      <c r="Z411" s="81"/>
      <c r="AA411" s="81"/>
      <c r="AB411" s="81"/>
      <c r="AC411" s="81"/>
      <c r="AD411" s="81"/>
      <c r="AE411" s="81"/>
      <c r="AF411" s="81"/>
      <c r="AG411" s="81"/>
      <c r="AH411" s="81"/>
      <c r="AI411" s="81"/>
      <c r="AJ411" s="81"/>
      <c r="AK411" s="81"/>
      <c r="AL411" s="81"/>
      <c r="AM411" s="81"/>
      <c r="AN411" s="81"/>
      <c r="AO411" s="81"/>
      <c r="AP411" s="81"/>
      <c r="AQ411" s="81"/>
      <c r="AR411" s="81"/>
      <c r="AS411" s="81"/>
      <c r="AT411" s="81"/>
      <c r="AU411" s="81"/>
      <c r="AV411" s="81"/>
      <c r="AW411" s="81"/>
      <c r="AX411" s="81"/>
      <c r="AY411" s="81"/>
      <c r="AZ411" s="81"/>
      <c r="BA411" s="81"/>
      <c r="BB411" s="81"/>
      <c r="BC411" s="81"/>
      <c r="BD411" s="81"/>
      <c r="BE411" s="81"/>
      <c r="BF411" s="81"/>
      <c r="BG411" s="82"/>
      <c r="DE411" s="55"/>
      <c r="DF411" s="55"/>
      <c r="DG411" s="55"/>
      <c r="DH411" s="55"/>
      <c r="DJ411" s="237"/>
      <c r="DS411" s="46"/>
    </row>
    <row r="412" spans="6:123">
      <c r="F412" s="81"/>
      <c r="G412" s="81"/>
      <c r="H412" s="81"/>
      <c r="I412" s="81"/>
      <c r="J412" s="81"/>
      <c r="K412" s="81"/>
      <c r="L412" s="81"/>
      <c r="M412" s="81"/>
      <c r="N412" s="81"/>
      <c r="O412" s="81"/>
      <c r="P412" s="81"/>
      <c r="Q412" s="81"/>
      <c r="R412" s="81"/>
      <c r="S412" s="81"/>
      <c r="T412" s="81"/>
      <c r="U412" s="81"/>
      <c r="V412" s="81"/>
      <c r="W412" s="81"/>
      <c r="X412" s="81"/>
      <c r="Y412" s="81"/>
      <c r="Z412" s="81"/>
      <c r="AA412" s="81"/>
      <c r="AB412" s="81"/>
      <c r="AC412" s="81"/>
      <c r="AD412" s="81"/>
      <c r="AE412" s="81"/>
      <c r="AF412" s="81"/>
      <c r="AG412" s="81"/>
      <c r="AH412" s="81"/>
      <c r="AI412" s="81"/>
      <c r="AJ412" s="81"/>
      <c r="AK412" s="81"/>
      <c r="AL412" s="81"/>
      <c r="AM412" s="81"/>
      <c r="AN412" s="81"/>
      <c r="AO412" s="81"/>
      <c r="AP412" s="81"/>
      <c r="AQ412" s="81"/>
      <c r="AR412" s="81"/>
      <c r="AS412" s="81"/>
      <c r="AT412" s="81"/>
      <c r="AU412" s="81"/>
      <c r="AV412" s="81"/>
      <c r="AW412" s="81"/>
      <c r="AX412" s="81"/>
      <c r="AY412" s="81"/>
      <c r="AZ412" s="81"/>
      <c r="BA412" s="81"/>
      <c r="BB412" s="81"/>
      <c r="BC412" s="81"/>
      <c r="BD412" s="81"/>
      <c r="BE412" s="81"/>
      <c r="BF412" s="81"/>
      <c r="BG412" s="82"/>
      <c r="DE412" s="55"/>
      <c r="DF412" s="55"/>
      <c r="DG412" s="55"/>
      <c r="DH412" s="55"/>
      <c r="DJ412" s="237"/>
      <c r="DS412" s="46"/>
    </row>
    <row r="413" spans="6:123">
      <c r="F413" s="81"/>
      <c r="G413" s="81"/>
      <c r="H413" s="81"/>
      <c r="I413" s="81"/>
      <c r="J413" s="81"/>
      <c r="K413" s="81"/>
      <c r="L413" s="81"/>
      <c r="M413" s="81"/>
      <c r="N413" s="81"/>
      <c r="O413" s="81"/>
      <c r="P413" s="81"/>
      <c r="Q413" s="81"/>
      <c r="R413" s="81"/>
      <c r="S413" s="81"/>
      <c r="T413" s="81"/>
      <c r="U413" s="81"/>
      <c r="V413" s="81"/>
      <c r="W413" s="81"/>
      <c r="X413" s="81"/>
      <c r="Y413" s="81"/>
      <c r="Z413" s="81"/>
      <c r="AA413" s="81"/>
      <c r="AB413" s="81"/>
      <c r="AC413" s="81"/>
      <c r="AD413" s="81"/>
      <c r="AE413" s="81"/>
      <c r="AF413" s="81"/>
      <c r="AG413" s="81"/>
      <c r="AH413" s="81"/>
      <c r="AI413" s="81"/>
      <c r="AJ413" s="81"/>
      <c r="AK413" s="81"/>
      <c r="AL413" s="81"/>
      <c r="AM413" s="81"/>
      <c r="AN413" s="81"/>
      <c r="AO413" s="81"/>
      <c r="AP413" s="81"/>
      <c r="AQ413" s="81"/>
      <c r="AR413" s="81"/>
      <c r="AS413" s="81"/>
      <c r="AT413" s="81"/>
      <c r="AU413" s="81"/>
      <c r="AV413" s="81"/>
      <c r="AW413" s="81"/>
      <c r="AX413" s="81"/>
      <c r="AY413" s="81"/>
      <c r="AZ413" s="81"/>
      <c r="BA413" s="81"/>
      <c r="BB413" s="81"/>
      <c r="BC413" s="81"/>
      <c r="BD413" s="81"/>
      <c r="BE413" s="81"/>
      <c r="BF413" s="81"/>
      <c r="BG413" s="82"/>
      <c r="DE413" s="55"/>
      <c r="DF413" s="55"/>
      <c r="DG413" s="55"/>
      <c r="DH413" s="55"/>
      <c r="DJ413" s="237"/>
      <c r="DS413" s="46"/>
    </row>
    <row r="414" spans="6:123">
      <c r="F414" s="81"/>
      <c r="G414" s="81"/>
      <c r="H414" s="81"/>
      <c r="I414" s="81"/>
      <c r="J414" s="81"/>
      <c r="K414" s="81"/>
      <c r="L414" s="81"/>
      <c r="M414" s="81"/>
      <c r="N414" s="81"/>
      <c r="O414" s="81"/>
      <c r="P414" s="81"/>
      <c r="Q414" s="81"/>
      <c r="R414" s="81"/>
      <c r="S414" s="81"/>
      <c r="T414" s="81"/>
      <c r="U414" s="81"/>
      <c r="V414" s="81"/>
      <c r="W414" s="81"/>
      <c r="X414" s="81"/>
      <c r="Y414" s="81"/>
      <c r="Z414" s="81"/>
      <c r="AA414" s="81"/>
      <c r="AB414" s="81"/>
      <c r="AC414" s="81"/>
      <c r="AD414" s="81"/>
      <c r="AE414" s="81"/>
      <c r="AF414" s="81"/>
      <c r="AG414" s="81"/>
      <c r="AH414" s="81"/>
      <c r="AI414" s="81"/>
      <c r="AJ414" s="81"/>
      <c r="AK414" s="81"/>
      <c r="AL414" s="81"/>
      <c r="AM414" s="81"/>
      <c r="AN414" s="81"/>
      <c r="AO414" s="81"/>
      <c r="AP414" s="81"/>
      <c r="AQ414" s="81"/>
      <c r="AR414" s="81"/>
      <c r="AS414" s="81"/>
      <c r="AT414" s="81"/>
      <c r="AU414" s="81"/>
      <c r="AV414" s="81"/>
      <c r="AW414" s="81"/>
      <c r="AX414" s="81"/>
      <c r="AY414" s="81"/>
      <c r="AZ414" s="81"/>
      <c r="BA414" s="81"/>
      <c r="BB414" s="81"/>
      <c r="BC414" s="81"/>
      <c r="BD414" s="81"/>
      <c r="BE414" s="81"/>
      <c r="BF414" s="81"/>
      <c r="BG414" s="82"/>
      <c r="DE414" s="55"/>
      <c r="DF414" s="55"/>
      <c r="DG414" s="55"/>
      <c r="DH414" s="55"/>
      <c r="DJ414" s="237"/>
      <c r="DS414" s="46"/>
    </row>
    <row r="415" spans="6:123">
      <c r="F415" s="81"/>
      <c r="G415" s="81"/>
      <c r="H415" s="81"/>
      <c r="I415" s="81"/>
      <c r="J415" s="81"/>
      <c r="K415" s="81"/>
      <c r="L415" s="81"/>
      <c r="M415" s="81"/>
      <c r="N415" s="81"/>
      <c r="O415" s="81"/>
      <c r="P415" s="81"/>
      <c r="Q415" s="81"/>
      <c r="R415" s="81"/>
      <c r="S415" s="81"/>
      <c r="T415" s="81"/>
      <c r="U415" s="81"/>
      <c r="V415" s="81"/>
      <c r="W415" s="81"/>
      <c r="X415" s="81"/>
      <c r="Y415" s="81"/>
      <c r="Z415" s="81"/>
      <c r="AA415" s="81"/>
      <c r="AB415" s="81"/>
      <c r="AC415" s="81"/>
      <c r="AD415" s="81"/>
      <c r="AE415" s="81"/>
      <c r="AF415" s="81"/>
      <c r="AG415" s="81"/>
      <c r="AH415" s="81"/>
      <c r="AI415" s="81"/>
      <c r="AJ415" s="81"/>
      <c r="AK415" s="81"/>
      <c r="AL415" s="81"/>
      <c r="AM415" s="81"/>
      <c r="AN415" s="81"/>
      <c r="AO415" s="81"/>
      <c r="AP415" s="81"/>
      <c r="AQ415" s="81"/>
      <c r="AR415" s="81"/>
      <c r="AS415" s="81"/>
      <c r="AT415" s="81"/>
      <c r="AU415" s="81"/>
      <c r="AV415" s="81"/>
      <c r="AW415" s="81"/>
      <c r="AX415" s="81"/>
      <c r="AY415" s="81"/>
      <c r="AZ415" s="81"/>
      <c r="BA415" s="81"/>
      <c r="BB415" s="81"/>
      <c r="BC415" s="81"/>
      <c r="BD415" s="81"/>
      <c r="BE415" s="81"/>
      <c r="BF415" s="81"/>
      <c r="BG415" s="82"/>
      <c r="DE415" s="55"/>
      <c r="DF415" s="55"/>
      <c r="DG415" s="55"/>
      <c r="DH415" s="55"/>
      <c r="DJ415" s="237"/>
      <c r="DS415" s="46"/>
    </row>
    <row r="416" spans="6:123">
      <c r="F416" s="81"/>
      <c r="G416" s="81"/>
      <c r="H416" s="81"/>
      <c r="I416" s="81"/>
      <c r="J416" s="81"/>
      <c r="K416" s="81"/>
      <c r="L416" s="81"/>
      <c r="M416" s="81"/>
      <c r="N416" s="81"/>
      <c r="O416" s="81"/>
      <c r="P416" s="81"/>
      <c r="Q416" s="81"/>
      <c r="R416" s="81"/>
      <c r="S416" s="81"/>
      <c r="T416" s="81"/>
      <c r="U416" s="81"/>
      <c r="V416" s="81"/>
      <c r="W416" s="81"/>
      <c r="X416" s="81"/>
      <c r="Y416" s="81"/>
      <c r="Z416" s="81"/>
      <c r="AA416" s="81"/>
      <c r="AB416" s="81"/>
      <c r="AC416" s="81"/>
      <c r="AD416" s="81"/>
      <c r="AE416" s="81"/>
      <c r="AF416" s="81"/>
      <c r="AG416" s="81"/>
      <c r="AH416" s="81"/>
      <c r="AI416" s="81"/>
      <c r="AJ416" s="81"/>
      <c r="AK416" s="81"/>
      <c r="AL416" s="81"/>
      <c r="AM416" s="81"/>
      <c r="AN416" s="81"/>
      <c r="AO416" s="81"/>
      <c r="AP416" s="81"/>
      <c r="AQ416" s="81"/>
      <c r="AR416" s="81"/>
      <c r="AS416" s="81"/>
      <c r="AT416" s="81"/>
      <c r="AU416" s="81"/>
      <c r="AV416" s="81"/>
      <c r="AW416" s="81"/>
      <c r="AX416" s="81"/>
      <c r="AY416" s="81"/>
      <c r="AZ416" s="81"/>
      <c r="BA416" s="81"/>
      <c r="BB416" s="81"/>
      <c r="BC416" s="81"/>
      <c r="BD416" s="81"/>
      <c r="BE416" s="81"/>
      <c r="BF416" s="81"/>
      <c r="BG416" s="82"/>
      <c r="DE416" s="55"/>
      <c r="DF416" s="55"/>
      <c r="DG416" s="55"/>
      <c r="DH416" s="55"/>
      <c r="DJ416" s="237"/>
      <c r="DS416" s="46"/>
    </row>
    <row r="417" spans="6:123">
      <c r="F417" s="81"/>
      <c r="G417" s="81"/>
      <c r="H417" s="81"/>
      <c r="I417" s="81"/>
      <c r="J417" s="81"/>
      <c r="K417" s="81"/>
      <c r="L417" s="81"/>
      <c r="M417" s="81"/>
      <c r="N417" s="81"/>
      <c r="O417" s="81"/>
      <c r="P417" s="81"/>
      <c r="Q417" s="81"/>
      <c r="R417" s="81"/>
      <c r="S417" s="81"/>
      <c r="T417" s="81"/>
      <c r="U417" s="81"/>
      <c r="V417" s="81"/>
      <c r="W417" s="81"/>
      <c r="X417" s="81"/>
      <c r="Y417" s="81"/>
      <c r="Z417" s="81"/>
      <c r="AA417" s="81"/>
      <c r="AB417" s="81"/>
      <c r="AC417" s="81"/>
      <c r="AD417" s="81"/>
      <c r="AE417" s="81"/>
      <c r="AF417" s="81"/>
      <c r="AG417" s="81"/>
      <c r="AH417" s="81"/>
      <c r="AI417" s="81"/>
      <c r="AJ417" s="81"/>
      <c r="AK417" s="81"/>
      <c r="AL417" s="81"/>
      <c r="AM417" s="81"/>
      <c r="AN417" s="81"/>
      <c r="AO417" s="81"/>
      <c r="AP417" s="81"/>
      <c r="AQ417" s="81"/>
      <c r="AR417" s="81"/>
      <c r="AS417" s="81"/>
      <c r="AT417" s="81"/>
      <c r="AU417" s="81"/>
      <c r="AV417" s="81"/>
      <c r="AW417" s="81"/>
      <c r="AX417" s="81"/>
      <c r="AY417" s="81"/>
      <c r="AZ417" s="81"/>
      <c r="BA417" s="81"/>
      <c r="BB417" s="81"/>
      <c r="BC417" s="81"/>
      <c r="BD417" s="81"/>
      <c r="BE417" s="81"/>
      <c r="BF417" s="81"/>
      <c r="BG417" s="82"/>
      <c r="DE417" s="55"/>
      <c r="DF417" s="55"/>
      <c r="DG417" s="55"/>
      <c r="DH417" s="55"/>
      <c r="DJ417" s="237"/>
      <c r="DS417" s="46"/>
    </row>
    <row r="418" spans="6:123">
      <c r="F418" s="81"/>
      <c r="G418" s="81"/>
      <c r="H418" s="81"/>
      <c r="I418" s="81"/>
      <c r="J418" s="81"/>
      <c r="K418" s="81"/>
      <c r="L418" s="81"/>
      <c r="M418" s="81"/>
      <c r="N418" s="81"/>
      <c r="O418" s="81"/>
      <c r="P418" s="81"/>
      <c r="Q418" s="81"/>
      <c r="R418" s="81"/>
      <c r="S418" s="81"/>
      <c r="T418" s="81"/>
      <c r="U418" s="81"/>
      <c r="V418" s="81"/>
      <c r="W418" s="81"/>
      <c r="X418" s="81"/>
      <c r="Y418" s="81"/>
      <c r="Z418" s="81"/>
      <c r="AA418" s="81"/>
      <c r="AB418" s="81"/>
      <c r="AC418" s="81"/>
      <c r="AD418" s="81"/>
      <c r="AE418" s="81"/>
      <c r="AF418" s="81"/>
      <c r="AG418" s="81"/>
      <c r="AH418" s="81"/>
      <c r="AI418" s="81"/>
      <c r="AJ418" s="81"/>
      <c r="AK418" s="81"/>
      <c r="AL418" s="81"/>
      <c r="AM418" s="81"/>
      <c r="AN418" s="81"/>
      <c r="AO418" s="81"/>
      <c r="AP418" s="81"/>
      <c r="AQ418" s="81"/>
      <c r="AR418" s="81"/>
      <c r="AS418" s="81"/>
      <c r="AT418" s="81"/>
      <c r="AU418" s="81"/>
      <c r="AV418" s="81"/>
      <c r="AW418" s="81"/>
      <c r="AX418" s="81"/>
      <c r="AY418" s="81"/>
      <c r="AZ418" s="81"/>
      <c r="BA418" s="81"/>
      <c r="BB418" s="81"/>
      <c r="BC418" s="81"/>
      <c r="BD418" s="81"/>
      <c r="BE418" s="81"/>
      <c r="BF418" s="81"/>
      <c r="BG418" s="82"/>
      <c r="DE418" s="55"/>
      <c r="DF418" s="55"/>
      <c r="DG418" s="55"/>
      <c r="DH418" s="55"/>
      <c r="DJ418" s="237"/>
      <c r="DS418" s="46"/>
    </row>
    <row r="419" spans="6:123">
      <c r="F419" s="81"/>
      <c r="G419" s="81"/>
      <c r="H419" s="81"/>
      <c r="I419" s="81"/>
      <c r="J419" s="81"/>
      <c r="K419" s="81"/>
      <c r="L419" s="81"/>
      <c r="M419" s="81"/>
      <c r="N419" s="81"/>
      <c r="O419" s="81"/>
      <c r="P419" s="81"/>
      <c r="Q419" s="81"/>
      <c r="R419" s="81"/>
      <c r="S419" s="81"/>
      <c r="T419" s="81"/>
      <c r="U419" s="81"/>
      <c r="V419" s="81"/>
      <c r="W419" s="81"/>
      <c r="X419" s="81"/>
      <c r="Y419" s="81"/>
      <c r="Z419" s="81"/>
      <c r="AA419" s="81"/>
      <c r="AB419" s="81"/>
      <c r="AC419" s="81"/>
      <c r="AD419" s="81"/>
      <c r="AE419" s="81"/>
      <c r="AF419" s="81"/>
      <c r="AG419" s="81"/>
      <c r="AH419" s="81"/>
      <c r="AI419" s="81"/>
      <c r="AJ419" s="81"/>
      <c r="AK419" s="81"/>
      <c r="AL419" s="81"/>
      <c r="AM419" s="81"/>
      <c r="AN419" s="81"/>
      <c r="AO419" s="81"/>
      <c r="AP419" s="81"/>
      <c r="AQ419" s="81"/>
      <c r="AR419" s="81"/>
      <c r="AS419" s="81"/>
      <c r="AT419" s="81"/>
      <c r="AU419" s="81"/>
      <c r="AV419" s="81"/>
      <c r="AW419" s="81"/>
      <c r="AX419" s="81"/>
      <c r="AY419" s="81"/>
      <c r="AZ419" s="81"/>
      <c r="BA419" s="81"/>
      <c r="BB419" s="81"/>
      <c r="BC419" s="81"/>
      <c r="BD419" s="81"/>
      <c r="BE419" s="81"/>
      <c r="BF419" s="81"/>
      <c r="BG419" s="82"/>
      <c r="DE419" s="55"/>
      <c r="DF419" s="55"/>
      <c r="DG419" s="55"/>
      <c r="DH419" s="55"/>
      <c r="DJ419" s="237"/>
      <c r="DS419" s="46"/>
    </row>
    <row r="420" spans="6:123">
      <c r="F420" s="81"/>
      <c r="G420" s="81"/>
      <c r="H420" s="81"/>
      <c r="I420" s="81"/>
      <c r="J420" s="81"/>
      <c r="K420" s="81"/>
      <c r="L420" s="81"/>
      <c r="M420" s="81"/>
      <c r="N420" s="81"/>
      <c r="O420" s="81"/>
      <c r="P420" s="81"/>
      <c r="Q420" s="81"/>
      <c r="R420" s="81"/>
      <c r="S420" s="81"/>
      <c r="T420" s="81"/>
      <c r="U420" s="81"/>
      <c r="V420" s="81"/>
      <c r="W420" s="81"/>
      <c r="X420" s="81"/>
      <c r="Y420" s="81"/>
      <c r="Z420" s="81"/>
      <c r="AA420" s="81"/>
      <c r="AB420" s="81"/>
      <c r="AC420" s="81"/>
      <c r="AD420" s="81"/>
      <c r="AE420" s="81"/>
      <c r="AF420" s="81"/>
      <c r="AG420" s="81"/>
      <c r="AH420" s="81"/>
      <c r="AI420" s="81"/>
      <c r="AJ420" s="81"/>
      <c r="AK420" s="83"/>
      <c r="AL420" s="83"/>
      <c r="AM420" s="83"/>
      <c r="AN420" s="81"/>
      <c r="AO420" s="83"/>
      <c r="AP420" s="83"/>
      <c r="AQ420" s="83"/>
      <c r="AR420" s="81"/>
      <c r="AS420" s="83"/>
      <c r="AT420" s="83"/>
      <c r="AU420" s="83"/>
      <c r="AV420" s="81"/>
      <c r="AW420" s="83"/>
      <c r="AX420" s="83"/>
      <c r="AY420" s="81"/>
      <c r="AZ420" s="81"/>
      <c r="BA420" s="81"/>
      <c r="BB420" s="81"/>
      <c r="BC420" s="81"/>
      <c r="BD420" s="81"/>
      <c r="BE420" s="81"/>
      <c r="BF420" s="81"/>
      <c r="BG420" s="82"/>
      <c r="DE420" s="55"/>
      <c r="DF420" s="55"/>
      <c r="DG420" s="55"/>
      <c r="DH420" s="55"/>
      <c r="DJ420" s="237"/>
      <c r="DS420" s="46"/>
    </row>
    <row r="421" spans="6:123">
      <c r="F421" s="81"/>
      <c r="G421" s="81"/>
      <c r="H421" s="81"/>
      <c r="I421" s="81"/>
      <c r="J421" s="81"/>
      <c r="K421" s="81"/>
      <c r="L421" s="81"/>
      <c r="M421" s="81"/>
      <c r="N421" s="81"/>
      <c r="O421" s="81"/>
      <c r="P421" s="81"/>
      <c r="Q421" s="81"/>
      <c r="R421" s="81"/>
      <c r="S421" s="81"/>
      <c r="T421" s="81"/>
      <c r="U421" s="81"/>
      <c r="V421" s="81"/>
      <c r="W421" s="81"/>
      <c r="X421" s="81"/>
      <c r="Y421" s="81"/>
      <c r="Z421" s="81"/>
      <c r="AA421" s="81"/>
      <c r="AB421" s="81"/>
      <c r="AC421" s="81"/>
      <c r="AD421" s="81"/>
      <c r="AE421" s="81"/>
      <c r="AF421" s="81"/>
      <c r="AG421" s="81"/>
      <c r="AH421" s="81"/>
      <c r="AI421" s="81"/>
      <c r="AJ421" s="81"/>
      <c r="AK421" s="83"/>
      <c r="AL421" s="83"/>
      <c r="AM421" s="83"/>
      <c r="AN421" s="81"/>
      <c r="AO421" s="83"/>
      <c r="AP421" s="83"/>
      <c r="AQ421" s="83"/>
      <c r="AR421" s="81"/>
      <c r="AS421" s="83"/>
      <c r="AT421" s="83"/>
      <c r="AU421" s="83"/>
      <c r="AV421" s="81"/>
      <c r="AW421" s="83"/>
      <c r="AX421" s="83"/>
      <c r="AY421" s="81"/>
      <c r="AZ421" s="81"/>
      <c r="BA421" s="81"/>
      <c r="BB421" s="81"/>
      <c r="BC421" s="81"/>
      <c r="BD421" s="81"/>
      <c r="BE421" s="81"/>
      <c r="BF421" s="81"/>
      <c r="BG421" s="82"/>
      <c r="DE421" s="55"/>
      <c r="DF421" s="55"/>
      <c r="DG421" s="55"/>
      <c r="DH421" s="55"/>
      <c r="DJ421" s="237"/>
      <c r="DS421" s="46"/>
    </row>
    <row r="422" spans="6:123">
      <c r="F422" s="81"/>
      <c r="G422" s="81"/>
      <c r="H422" s="81"/>
      <c r="I422" s="81"/>
      <c r="J422" s="81"/>
      <c r="K422" s="81"/>
      <c r="L422" s="81"/>
      <c r="M422" s="81"/>
      <c r="N422" s="81"/>
      <c r="O422" s="81"/>
      <c r="P422" s="81"/>
      <c r="Q422" s="81"/>
      <c r="R422" s="81"/>
      <c r="S422" s="81"/>
      <c r="T422" s="81"/>
      <c r="U422" s="81"/>
      <c r="V422" s="81"/>
      <c r="W422" s="81"/>
      <c r="X422" s="81"/>
      <c r="Y422" s="81"/>
      <c r="Z422" s="81"/>
      <c r="AA422" s="81"/>
      <c r="AB422" s="81"/>
      <c r="AC422" s="81"/>
      <c r="AD422" s="81"/>
      <c r="AE422" s="81"/>
      <c r="AF422" s="81"/>
      <c r="AG422" s="81"/>
      <c r="AH422" s="81"/>
      <c r="AI422" s="81"/>
      <c r="AJ422" s="81"/>
      <c r="AK422" s="83"/>
      <c r="AL422" s="84"/>
      <c r="AM422" s="83"/>
      <c r="AN422" s="81"/>
      <c r="AO422" s="83"/>
      <c r="AP422" s="83"/>
      <c r="AQ422" s="83"/>
      <c r="AR422" s="81"/>
      <c r="AS422" s="83"/>
      <c r="AT422" s="83"/>
      <c r="AU422" s="83"/>
      <c r="AV422" s="81"/>
      <c r="AW422" s="83"/>
      <c r="AX422" s="83"/>
      <c r="AY422" s="81"/>
      <c r="AZ422" s="81"/>
      <c r="BA422" s="81"/>
      <c r="BB422" s="81"/>
      <c r="BC422" s="81"/>
      <c r="BD422" s="81"/>
      <c r="BE422" s="81"/>
      <c r="BF422" s="81"/>
      <c r="BG422" s="82"/>
      <c r="DE422" s="55"/>
      <c r="DF422" s="55"/>
      <c r="DG422" s="55"/>
      <c r="DH422" s="55"/>
      <c r="DJ422" s="237"/>
      <c r="DS422" s="46"/>
    </row>
    <row r="423" spans="6:123">
      <c r="F423" s="81"/>
      <c r="G423" s="81"/>
      <c r="H423" s="81"/>
      <c r="I423" s="81"/>
      <c r="J423" s="81"/>
      <c r="K423" s="81"/>
      <c r="L423" s="81"/>
      <c r="M423" s="81"/>
      <c r="N423" s="81"/>
      <c r="O423" s="81"/>
      <c r="P423" s="81"/>
      <c r="Q423" s="81"/>
      <c r="R423" s="81"/>
      <c r="S423" s="81"/>
      <c r="T423" s="81"/>
      <c r="U423" s="81"/>
      <c r="V423" s="81"/>
      <c r="W423" s="81"/>
      <c r="X423" s="81"/>
      <c r="Y423" s="81"/>
      <c r="Z423" s="81"/>
      <c r="AA423" s="81"/>
      <c r="AB423" s="81"/>
      <c r="AC423" s="81"/>
      <c r="AD423" s="81"/>
      <c r="AE423" s="81"/>
      <c r="AF423" s="81"/>
      <c r="AG423" s="81"/>
      <c r="AH423" s="81"/>
      <c r="AI423" s="81"/>
      <c r="AJ423" s="81"/>
      <c r="AK423" s="83"/>
      <c r="AL423" s="83"/>
      <c r="AM423" s="83"/>
      <c r="AN423" s="81"/>
      <c r="AO423" s="84"/>
      <c r="AP423" s="83"/>
      <c r="AQ423" s="83"/>
      <c r="AR423" s="81"/>
      <c r="AS423" s="83"/>
      <c r="AT423" s="83"/>
      <c r="AU423" s="84"/>
      <c r="AV423" s="81"/>
      <c r="AW423" s="83"/>
      <c r="AX423" s="83"/>
      <c r="AY423" s="81"/>
      <c r="AZ423" s="81"/>
      <c r="BA423" s="81"/>
      <c r="BB423" s="81"/>
      <c r="BC423" s="81"/>
      <c r="BD423" s="81"/>
      <c r="BE423" s="81"/>
      <c r="BF423" s="81"/>
      <c r="BG423" s="82"/>
      <c r="DE423" s="55"/>
      <c r="DF423" s="55"/>
      <c r="DG423" s="55"/>
      <c r="DH423" s="55"/>
      <c r="DJ423" s="237"/>
      <c r="DS423" s="46"/>
    </row>
    <row r="424" spans="6:123">
      <c r="F424" s="81"/>
      <c r="G424" s="81"/>
      <c r="H424" s="81"/>
      <c r="I424" s="81"/>
      <c r="J424" s="81"/>
      <c r="K424" s="81"/>
      <c r="L424" s="81"/>
      <c r="M424" s="81"/>
      <c r="N424" s="81"/>
      <c r="O424" s="81"/>
      <c r="P424" s="81"/>
      <c r="Q424" s="81"/>
      <c r="R424" s="81"/>
      <c r="S424" s="81"/>
      <c r="T424" s="81"/>
      <c r="U424" s="81"/>
      <c r="V424" s="81"/>
      <c r="W424" s="81"/>
      <c r="X424" s="81"/>
      <c r="Y424" s="81"/>
      <c r="Z424" s="81"/>
      <c r="AA424" s="81"/>
      <c r="AB424" s="81"/>
      <c r="AC424" s="81"/>
      <c r="AD424" s="81"/>
      <c r="AE424" s="81"/>
      <c r="AF424" s="81"/>
      <c r="AG424" s="81"/>
      <c r="AH424" s="81"/>
      <c r="AI424" s="81"/>
      <c r="AJ424" s="83"/>
      <c r="AK424" s="83"/>
      <c r="AL424" s="83"/>
      <c r="AM424" s="83"/>
      <c r="AN424" s="83"/>
      <c r="AO424" s="83"/>
      <c r="AP424" s="83"/>
      <c r="AQ424" s="83"/>
      <c r="AR424" s="83"/>
      <c r="AS424" s="83"/>
      <c r="AT424" s="83"/>
      <c r="AU424" s="83"/>
      <c r="AV424" s="83"/>
      <c r="AW424" s="83"/>
      <c r="AX424" s="83"/>
      <c r="AY424" s="81"/>
      <c r="AZ424" s="81"/>
      <c r="BA424" s="81"/>
      <c r="BB424" s="81"/>
      <c r="BC424" s="81"/>
      <c r="BD424" s="81"/>
      <c r="BE424" s="81"/>
      <c r="BF424" s="81"/>
      <c r="BG424" s="82"/>
      <c r="DE424" s="55"/>
      <c r="DF424" s="55"/>
      <c r="DG424" s="55"/>
      <c r="DH424" s="55"/>
      <c r="DJ424" s="237"/>
      <c r="DS424" s="46"/>
    </row>
    <row r="425" spans="6:123">
      <c r="F425" s="81"/>
      <c r="G425" s="81"/>
      <c r="H425" s="81"/>
      <c r="I425" s="81"/>
      <c r="J425" s="81"/>
      <c r="K425" s="81"/>
      <c r="L425" s="81"/>
      <c r="M425" s="81"/>
      <c r="N425" s="81"/>
      <c r="O425" s="81"/>
      <c r="P425" s="81"/>
      <c r="Q425" s="81"/>
      <c r="R425" s="81"/>
      <c r="S425" s="81"/>
      <c r="T425" s="81"/>
      <c r="U425" s="81"/>
      <c r="V425" s="81"/>
      <c r="W425" s="81"/>
      <c r="X425" s="81"/>
      <c r="Y425" s="81"/>
      <c r="Z425" s="81"/>
      <c r="AA425" s="81"/>
      <c r="AB425" s="81"/>
      <c r="AC425" s="81"/>
      <c r="AD425" s="81"/>
      <c r="AE425" s="81"/>
      <c r="AF425" s="81"/>
      <c r="AG425" s="81"/>
      <c r="AH425" s="81"/>
      <c r="AI425" s="81"/>
      <c r="AJ425" s="81"/>
      <c r="AK425" s="81"/>
      <c r="AL425" s="81"/>
      <c r="AM425" s="81"/>
      <c r="AN425" s="81"/>
      <c r="AO425" s="81"/>
      <c r="AP425" s="81"/>
      <c r="AQ425" s="81"/>
      <c r="AR425" s="81"/>
      <c r="AS425" s="81"/>
      <c r="AT425" s="81"/>
      <c r="AU425" s="81"/>
      <c r="AV425" s="81"/>
      <c r="AW425" s="81"/>
      <c r="AX425" s="81"/>
      <c r="AY425" s="81"/>
      <c r="AZ425" s="81"/>
      <c r="BA425" s="81"/>
      <c r="BB425" s="81"/>
      <c r="BC425" s="81"/>
      <c r="BD425" s="81"/>
      <c r="BE425" s="81"/>
      <c r="BF425" s="81"/>
      <c r="BG425" s="82"/>
      <c r="DE425" s="55"/>
      <c r="DF425" s="55"/>
      <c r="DG425" s="55"/>
      <c r="DH425" s="55"/>
      <c r="DJ425" s="237"/>
      <c r="DS425" s="46"/>
    </row>
    <row r="426" spans="6:123">
      <c r="F426" s="81"/>
      <c r="G426" s="81"/>
      <c r="H426" s="81"/>
      <c r="I426" s="81"/>
      <c r="J426" s="81"/>
      <c r="K426" s="81"/>
      <c r="L426" s="81"/>
      <c r="M426" s="81"/>
      <c r="N426" s="81"/>
      <c r="O426" s="81"/>
      <c r="P426" s="81"/>
      <c r="Q426" s="81"/>
      <c r="R426" s="81"/>
      <c r="S426" s="81"/>
      <c r="T426" s="81"/>
      <c r="U426" s="81"/>
      <c r="V426" s="81"/>
      <c r="W426" s="81"/>
      <c r="X426" s="81"/>
      <c r="Y426" s="81"/>
      <c r="Z426" s="81"/>
      <c r="AA426" s="81"/>
      <c r="AB426" s="81"/>
      <c r="AC426" s="81"/>
      <c r="AD426" s="81"/>
      <c r="AE426" s="81"/>
      <c r="AF426" s="81"/>
      <c r="AG426" s="81"/>
      <c r="AH426" s="81"/>
      <c r="AI426" s="81"/>
      <c r="AJ426" s="81"/>
      <c r="AK426" s="81"/>
      <c r="AL426" s="81"/>
      <c r="AM426" s="81"/>
      <c r="AN426" s="81"/>
      <c r="AO426" s="81"/>
      <c r="AP426" s="81"/>
      <c r="AQ426" s="81"/>
      <c r="AR426" s="81"/>
      <c r="AS426" s="81"/>
      <c r="AT426" s="81"/>
      <c r="AU426" s="81"/>
      <c r="AV426" s="81"/>
      <c r="AW426" s="81"/>
      <c r="AX426" s="81"/>
      <c r="AY426" s="81"/>
      <c r="AZ426" s="81"/>
      <c r="BA426" s="81"/>
      <c r="BB426" s="81"/>
      <c r="BC426" s="81"/>
      <c r="BD426" s="81"/>
      <c r="BE426" s="81"/>
      <c r="BF426" s="81"/>
      <c r="BG426" s="82"/>
      <c r="DE426" s="55"/>
      <c r="DF426" s="55"/>
      <c r="DG426" s="55"/>
      <c r="DH426" s="55"/>
      <c r="DJ426" s="237"/>
      <c r="DS426" s="46"/>
    </row>
    <row r="427" spans="6:123">
      <c r="F427" s="81"/>
      <c r="G427" s="81"/>
      <c r="H427" s="81"/>
      <c r="I427" s="81"/>
      <c r="J427" s="81"/>
      <c r="K427" s="81"/>
      <c r="L427" s="81"/>
      <c r="M427" s="81"/>
      <c r="N427" s="81"/>
      <c r="O427" s="81"/>
      <c r="P427" s="81"/>
      <c r="Q427" s="81"/>
      <c r="R427" s="81"/>
      <c r="S427" s="81"/>
      <c r="T427" s="81"/>
      <c r="U427" s="81"/>
      <c r="V427" s="81"/>
      <c r="W427" s="81"/>
      <c r="X427" s="81"/>
      <c r="Y427" s="81"/>
      <c r="Z427" s="81"/>
      <c r="AA427" s="81"/>
      <c r="AB427" s="81"/>
      <c r="AC427" s="81"/>
      <c r="AD427" s="81"/>
      <c r="AE427" s="81"/>
      <c r="AF427" s="81"/>
      <c r="AG427" s="81"/>
      <c r="AH427" s="81"/>
      <c r="AI427" s="81"/>
      <c r="AJ427" s="81"/>
      <c r="AK427" s="81"/>
      <c r="AL427" s="81"/>
      <c r="AM427" s="81"/>
      <c r="AN427" s="81"/>
      <c r="AO427" s="81"/>
      <c r="AP427" s="81"/>
      <c r="AQ427" s="81"/>
      <c r="AR427" s="81"/>
      <c r="AS427" s="81"/>
      <c r="AT427" s="81"/>
      <c r="AU427" s="81"/>
      <c r="AV427" s="81"/>
      <c r="AW427" s="81"/>
      <c r="AX427" s="81"/>
      <c r="AY427" s="81"/>
      <c r="AZ427" s="81"/>
      <c r="BA427" s="81"/>
      <c r="BB427" s="81"/>
      <c r="BC427" s="81"/>
      <c r="BD427" s="81"/>
      <c r="BE427" s="81"/>
      <c r="BF427" s="81"/>
      <c r="BG427" s="82"/>
      <c r="DE427" s="55"/>
      <c r="DF427" s="55"/>
      <c r="DG427" s="55"/>
      <c r="DH427" s="55"/>
      <c r="DJ427" s="237"/>
      <c r="DS427" s="46"/>
    </row>
    <row r="428" spans="6:123">
      <c r="F428" s="81"/>
      <c r="G428" s="81"/>
      <c r="H428" s="81"/>
      <c r="I428" s="81"/>
      <c r="J428" s="81"/>
      <c r="K428" s="81"/>
      <c r="L428" s="81"/>
      <c r="M428" s="81"/>
      <c r="N428" s="81"/>
      <c r="O428" s="81"/>
      <c r="P428" s="81"/>
      <c r="Q428" s="81"/>
      <c r="R428" s="81"/>
      <c r="S428" s="81"/>
      <c r="T428" s="81"/>
      <c r="U428" s="81"/>
      <c r="V428" s="81"/>
      <c r="W428" s="81"/>
      <c r="X428" s="81"/>
      <c r="Y428" s="81"/>
      <c r="Z428" s="81"/>
      <c r="AA428" s="81"/>
      <c r="AB428" s="81"/>
      <c r="AC428" s="81"/>
      <c r="AD428" s="81"/>
      <c r="AE428" s="81"/>
      <c r="AF428" s="81"/>
      <c r="AG428" s="81"/>
      <c r="AH428" s="81"/>
      <c r="AI428" s="81"/>
      <c r="AJ428" s="81"/>
      <c r="AK428" s="81"/>
      <c r="AL428" s="81"/>
      <c r="AM428" s="81"/>
      <c r="AN428" s="81"/>
      <c r="AO428" s="81"/>
      <c r="AP428" s="81"/>
      <c r="AQ428" s="81"/>
      <c r="AR428" s="81"/>
      <c r="AS428" s="81"/>
      <c r="AT428" s="81"/>
      <c r="AU428" s="81"/>
      <c r="AV428" s="81"/>
      <c r="AW428" s="81"/>
      <c r="AX428" s="81"/>
      <c r="AY428" s="81"/>
      <c r="AZ428" s="81"/>
      <c r="BA428" s="81"/>
      <c r="BB428" s="81"/>
      <c r="BC428" s="81"/>
      <c r="BD428" s="81"/>
      <c r="BE428" s="81"/>
      <c r="BF428" s="81"/>
      <c r="BG428" s="82"/>
      <c r="DE428" s="55"/>
      <c r="DF428" s="55"/>
      <c r="DG428" s="55"/>
      <c r="DH428" s="55"/>
      <c r="DJ428" s="237"/>
      <c r="DS428" s="46"/>
    </row>
    <row r="429" spans="6:123">
      <c r="F429" s="81"/>
      <c r="G429" s="81"/>
      <c r="H429" s="81"/>
      <c r="I429" s="81"/>
      <c r="J429" s="81"/>
      <c r="K429" s="81"/>
      <c r="L429" s="81"/>
      <c r="M429" s="81"/>
      <c r="N429" s="81"/>
      <c r="O429" s="81"/>
      <c r="P429" s="81"/>
      <c r="Q429" s="81"/>
      <c r="R429" s="81"/>
      <c r="S429" s="81"/>
      <c r="T429" s="81"/>
      <c r="U429" s="81"/>
      <c r="V429" s="81"/>
      <c r="W429" s="81"/>
      <c r="X429" s="81"/>
      <c r="Y429" s="81"/>
      <c r="Z429" s="81"/>
      <c r="AA429" s="81"/>
      <c r="AB429" s="81"/>
      <c r="AC429" s="81"/>
      <c r="AD429" s="81"/>
      <c r="AE429" s="81"/>
      <c r="AF429" s="81"/>
      <c r="AG429" s="81"/>
      <c r="AH429" s="81"/>
      <c r="AI429" s="81"/>
      <c r="AJ429" s="81"/>
      <c r="AK429" s="81"/>
      <c r="AL429" s="81"/>
      <c r="AM429" s="81"/>
      <c r="AN429" s="81"/>
      <c r="AO429" s="81"/>
      <c r="AP429" s="81"/>
      <c r="AQ429" s="81"/>
      <c r="AR429" s="81"/>
      <c r="AS429" s="81"/>
      <c r="AT429" s="81"/>
      <c r="AU429" s="81"/>
      <c r="AV429" s="81"/>
      <c r="AW429" s="81"/>
      <c r="AX429" s="81"/>
      <c r="AY429" s="81"/>
      <c r="AZ429" s="81"/>
      <c r="BA429" s="81"/>
      <c r="BB429" s="81"/>
      <c r="BC429" s="81"/>
      <c r="BD429" s="81"/>
      <c r="BE429" s="81"/>
      <c r="BF429" s="81"/>
      <c r="BG429" s="82"/>
      <c r="DE429" s="55"/>
      <c r="DF429" s="55"/>
      <c r="DG429" s="55"/>
      <c r="DH429" s="55"/>
      <c r="DJ429" s="237"/>
      <c r="DS429" s="46"/>
    </row>
    <row r="430" spans="6:123">
      <c r="F430" s="81"/>
      <c r="G430" s="81"/>
      <c r="H430" s="81"/>
      <c r="I430" s="81"/>
      <c r="J430" s="81"/>
      <c r="K430" s="81"/>
      <c r="L430" s="81"/>
      <c r="M430" s="81"/>
      <c r="N430" s="81"/>
      <c r="O430" s="81"/>
      <c r="P430" s="81"/>
      <c r="Q430" s="81"/>
      <c r="R430" s="81"/>
      <c r="S430" s="81"/>
      <c r="T430" s="81"/>
      <c r="U430" s="81"/>
      <c r="V430" s="81"/>
      <c r="W430" s="81"/>
      <c r="X430" s="81"/>
      <c r="Y430" s="81"/>
      <c r="Z430" s="81"/>
      <c r="AA430" s="81"/>
      <c r="AB430" s="81"/>
      <c r="AC430" s="81"/>
      <c r="AD430" s="81"/>
      <c r="AE430" s="81"/>
      <c r="AF430" s="81"/>
      <c r="AG430" s="81"/>
      <c r="AH430" s="81"/>
      <c r="AI430" s="81"/>
      <c r="AJ430" s="81"/>
      <c r="AK430" s="81"/>
      <c r="AL430" s="81"/>
      <c r="AM430" s="81"/>
      <c r="AN430" s="81"/>
      <c r="AO430" s="81"/>
      <c r="AP430" s="81"/>
      <c r="AQ430" s="81"/>
      <c r="AR430" s="81"/>
      <c r="AS430" s="81"/>
      <c r="AT430" s="81"/>
      <c r="AU430" s="81"/>
      <c r="AV430" s="81"/>
      <c r="AW430" s="81"/>
      <c r="AX430" s="81"/>
      <c r="AY430" s="81"/>
      <c r="AZ430" s="81"/>
      <c r="BA430" s="81"/>
      <c r="BB430" s="81"/>
      <c r="BC430" s="81"/>
      <c r="BD430" s="81"/>
      <c r="BE430" s="81"/>
      <c r="BF430" s="81"/>
      <c r="BG430" s="82"/>
      <c r="DE430" s="55"/>
      <c r="DF430" s="55"/>
      <c r="DG430" s="55"/>
      <c r="DH430" s="55"/>
      <c r="DJ430" s="237"/>
      <c r="DS430" s="46"/>
    </row>
    <row r="431" spans="6:123">
      <c r="F431" s="81"/>
      <c r="G431" s="81"/>
      <c r="H431" s="81"/>
      <c r="I431" s="81"/>
      <c r="J431" s="81"/>
      <c r="K431" s="81"/>
      <c r="L431" s="81"/>
      <c r="M431" s="81"/>
      <c r="N431" s="81"/>
      <c r="O431" s="81"/>
      <c r="P431" s="81"/>
      <c r="Q431" s="81"/>
      <c r="R431" s="81"/>
      <c r="S431" s="81"/>
      <c r="T431" s="81"/>
      <c r="U431" s="81"/>
      <c r="V431" s="81"/>
      <c r="W431" s="81"/>
      <c r="X431" s="81"/>
      <c r="Y431" s="81"/>
      <c r="Z431" s="81"/>
      <c r="AA431" s="81"/>
      <c r="AB431" s="81"/>
      <c r="AC431" s="81"/>
      <c r="AD431" s="81"/>
      <c r="AE431" s="81"/>
      <c r="AF431" s="81"/>
      <c r="AG431" s="81"/>
      <c r="AH431" s="81"/>
      <c r="AI431" s="81"/>
      <c r="AJ431" s="81"/>
      <c r="AK431" s="81"/>
      <c r="AL431" s="81"/>
      <c r="AM431" s="81"/>
      <c r="AN431" s="81"/>
      <c r="AO431" s="81"/>
      <c r="AP431" s="81"/>
      <c r="AQ431" s="81"/>
      <c r="AR431" s="81"/>
      <c r="AS431" s="81"/>
      <c r="AT431" s="81"/>
      <c r="AU431" s="81"/>
      <c r="AV431" s="81"/>
      <c r="AW431" s="81"/>
      <c r="AX431" s="81"/>
      <c r="AY431" s="81"/>
      <c r="AZ431" s="81"/>
      <c r="BA431" s="81"/>
      <c r="BB431" s="81"/>
      <c r="BC431" s="81"/>
      <c r="BD431" s="81"/>
      <c r="BE431" s="81"/>
      <c r="BF431" s="81"/>
      <c r="BG431" s="82"/>
      <c r="DE431" s="55"/>
      <c r="DF431" s="55"/>
      <c r="DG431" s="55"/>
      <c r="DH431" s="55"/>
      <c r="DJ431" s="237"/>
      <c r="DS431" s="46"/>
    </row>
    <row r="432" spans="6:123">
      <c r="F432" s="81"/>
      <c r="G432" s="81"/>
      <c r="H432" s="81"/>
      <c r="I432" s="81"/>
      <c r="J432" s="81"/>
      <c r="K432" s="81"/>
      <c r="L432" s="81"/>
      <c r="M432" s="81"/>
      <c r="N432" s="81"/>
      <c r="O432" s="81"/>
      <c r="P432" s="81"/>
      <c r="Q432" s="81"/>
      <c r="R432" s="81"/>
      <c r="S432" s="81"/>
      <c r="T432" s="81"/>
      <c r="U432" s="81"/>
      <c r="V432" s="81"/>
      <c r="W432" s="81"/>
      <c r="X432" s="81"/>
      <c r="Y432" s="81"/>
      <c r="Z432" s="81"/>
      <c r="AA432" s="81"/>
      <c r="AB432" s="81"/>
      <c r="AC432" s="81"/>
      <c r="AD432" s="81"/>
      <c r="AE432" s="81"/>
      <c r="AF432" s="81"/>
      <c r="AG432" s="81"/>
      <c r="AH432" s="81"/>
      <c r="AI432" s="81"/>
      <c r="AJ432" s="81"/>
      <c r="AK432" s="81"/>
      <c r="AL432" s="81"/>
      <c r="AM432" s="81"/>
      <c r="AN432" s="81"/>
      <c r="AO432" s="81"/>
      <c r="AP432" s="81"/>
      <c r="AQ432" s="81"/>
      <c r="AR432" s="81"/>
      <c r="AS432" s="81"/>
      <c r="AT432" s="81"/>
      <c r="AU432" s="81"/>
      <c r="AV432" s="81"/>
      <c r="AW432" s="81"/>
      <c r="AX432" s="81"/>
      <c r="AY432" s="81"/>
      <c r="AZ432" s="81"/>
      <c r="BA432" s="81"/>
      <c r="BB432" s="81"/>
      <c r="BC432" s="81"/>
      <c r="BD432" s="81"/>
      <c r="BE432" s="81"/>
      <c r="BF432" s="81"/>
      <c r="BG432" s="82"/>
      <c r="DE432" s="55"/>
      <c r="DF432" s="55"/>
      <c r="DG432" s="55"/>
      <c r="DH432" s="55"/>
      <c r="DJ432" s="237"/>
      <c r="DS432" s="46"/>
    </row>
    <row r="433" spans="6:123">
      <c r="F433" s="81"/>
      <c r="G433" s="81"/>
      <c r="H433" s="81"/>
      <c r="I433" s="81"/>
      <c r="J433" s="81"/>
      <c r="K433" s="81"/>
      <c r="L433" s="81"/>
      <c r="M433" s="81"/>
      <c r="N433" s="81"/>
      <c r="O433" s="81"/>
      <c r="P433" s="81"/>
      <c r="Q433" s="81"/>
      <c r="R433" s="81"/>
      <c r="S433" s="81"/>
      <c r="T433" s="81"/>
      <c r="U433" s="81"/>
      <c r="V433" s="81"/>
      <c r="W433" s="81"/>
      <c r="X433" s="81"/>
      <c r="Y433" s="81"/>
      <c r="Z433" s="81"/>
      <c r="AA433" s="81"/>
      <c r="AB433" s="81"/>
      <c r="AC433" s="81"/>
      <c r="AD433" s="81"/>
      <c r="AE433" s="81"/>
      <c r="AF433" s="81"/>
      <c r="AG433" s="81"/>
      <c r="AH433" s="81"/>
      <c r="AI433" s="81"/>
      <c r="AJ433" s="81"/>
      <c r="AK433" s="81"/>
      <c r="AL433" s="81"/>
      <c r="AM433" s="81"/>
      <c r="AN433" s="81"/>
      <c r="AO433" s="81"/>
      <c r="AP433" s="81"/>
      <c r="AQ433" s="81"/>
      <c r="AR433" s="81"/>
      <c r="AS433" s="81"/>
      <c r="AT433" s="81"/>
      <c r="AU433" s="81"/>
      <c r="AV433" s="81"/>
      <c r="AW433" s="81"/>
      <c r="AX433" s="81"/>
      <c r="AY433" s="81"/>
      <c r="AZ433" s="81"/>
      <c r="BA433" s="81"/>
      <c r="BB433" s="81"/>
      <c r="BC433" s="81"/>
      <c r="BD433" s="81"/>
      <c r="BE433" s="81"/>
      <c r="BF433" s="81"/>
      <c r="BG433" s="82"/>
      <c r="DE433" s="55"/>
      <c r="DF433" s="55"/>
      <c r="DG433" s="55"/>
      <c r="DH433" s="55"/>
      <c r="DJ433" s="237"/>
      <c r="DS433" s="46"/>
    </row>
    <row r="434" spans="6:123">
      <c r="F434" s="81"/>
      <c r="G434" s="81"/>
      <c r="H434" s="81"/>
      <c r="I434" s="81"/>
      <c r="J434" s="81"/>
      <c r="K434" s="81"/>
      <c r="L434" s="81"/>
      <c r="M434" s="81"/>
      <c r="N434" s="81"/>
      <c r="O434" s="81"/>
      <c r="P434" s="81"/>
      <c r="Q434" s="81"/>
      <c r="R434" s="81"/>
      <c r="S434" s="81"/>
      <c r="T434" s="81"/>
      <c r="U434" s="81"/>
      <c r="V434" s="81"/>
      <c r="W434" s="81"/>
      <c r="X434" s="81"/>
      <c r="Y434" s="81"/>
      <c r="Z434" s="81"/>
      <c r="AA434" s="81"/>
      <c r="AB434" s="81"/>
      <c r="AC434" s="81"/>
      <c r="AD434" s="81"/>
      <c r="AE434" s="81"/>
      <c r="AF434" s="81"/>
      <c r="AG434" s="81"/>
      <c r="AH434" s="81"/>
      <c r="AI434" s="81"/>
      <c r="AJ434" s="81"/>
      <c r="AK434" s="81"/>
      <c r="AL434" s="81"/>
      <c r="AM434" s="81"/>
      <c r="AN434" s="81"/>
      <c r="AO434" s="81"/>
      <c r="AP434" s="81"/>
      <c r="AQ434" s="81"/>
      <c r="AR434" s="81"/>
      <c r="AS434" s="81"/>
      <c r="AT434" s="81"/>
      <c r="AU434" s="81"/>
      <c r="AV434" s="81"/>
      <c r="AW434" s="81"/>
      <c r="AX434" s="81"/>
      <c r="AY434" s="81"/>
      <c r="AZ434" s="81"/>
      <c r="BA434" s="81"/>
      <c r="BB434" s="81"/>
      <c r="BC434" s="81"/>
      <c r="BD434" s="81"/>
      <c r="BE434" s="81"/>
      <c r="BF434" s="81"/>
      <c r="BG434" s="82"/>
      <c r="DE434" s="55"/>
      <c r="DF434" s="55"/>
      <c r="DG434" s="55"/>
      <c r="DH434" s="55"/>
      <c r="DJ434" s="237"/>
      <c r="DS434" s="46"/>
    </row>
    <row r="435" spans="6:123">
      <c r="F435" s="81"/>
      <c r="G435" s="81"/>
      <c r="H435" s="81"/>
      <c r="I435" s="81"/>
      <c r="J435" s="81"/>
      <c r="K435" s="81"/>
      <c r="L435" s="81"/>
      <c r="M435" s="81"/>
      <c r="N435" s="81"/>
      <c r="O435" s="81"/>
      <c r="P435" s="81"/>
      <c r="Q435" s="81"/>
      <c r="R435" s="81"/>
      <c r="S435" s="81"/>
      <c r="T435" s="81"/>
      <c r="U435" s="81"/>
      <c r="V435" s="81"/>
      <c r="W435" s="81"/>
      <c r="X435" s="81"/>
      <c r="Y435" s="81"/>
      <c r="Z435" s="81"/>
      <c r="AA435" s="81"/>
      <c r="AB435" s="81"/>
      <c r="AC435" s="81"/>
      <c r="AD435" s="81"/>
      <c r="AE435" s="81"/>
      <c r="AF435" s="81"/>
      <c r="AG435" s="81"/>
      <c r="AH435" s="81"/>
      <c r="AI435" s="81"/>
      <c r="AJ435" s="81"/>
      <c r="AK435" s="81"/>
      <c r="AL435" s="81"/>
      <c r="AM435" s="81"/>
      <c r="AN435" s="81"/>
      <c r="AO435" s="81"/>
      <c r="AP435" s="81"/>
      <c r="AQ435" s="81"/>
      <c r="AR435" s="81"/>
      <c r="AS435" s="81"/>
      <c r="AT435" s="81"/>
      <c r="AU435" s="81"/>
      <c r="AV435" s="81"/>
      <c r="AW435" s="81"/>
      <c r="AX435" s="81"/>
      <c r="AY435" s="81"/>
      <c r="AZ435" s="81"/>
      <c r="BA435" s="81"/>
      <c r="BB435" s="81"/>
      <c r="BC435" s="81"/>
      <c r="BD435" s="81"/>
      <c r="BE435" s="81"/>
      <c r="BF435" s="81"/>
      <c r="BG435" s="82"/>
      <c r="DE435" s="55"/>
      <c r="DF435" s="55"/>
      <c r="DG435" s="55"/>
      <c r="DH435" s="55"/>
      <c r="DJ435" s="237"/>
      <c r="DS435" s="46"/>
    </row>
    <row r="436" spans="6:123">
      <c r="F436" s="81"/>
      <c r="G436" s="81"/>
      <c r="H436" s="81"/>
      <c r="I436" s="81"/>
      <c r="J436" s="81"/>
      <c r="K436" s="81"/>
      <c r="L436" s="81"/>
      <c r="M436" s="81"/>
      <c r="N436" s="81"/>
      <c r="O436" s="81"/>
      <c r="P436" s="81"/>
      <c r="Q436" s="81"/>
      <c r="R436" s="81"/>
      <c r="S436" s="81"/>
      <c r="T436" s="81"/>
      <c r="U436" s="81"/>
      <c r="V436" s="81"/>
      <c r="W436" s="81"/>
      <c r="X436" s="81"/>
      <c r="Y436" s="81"/>
      <c r="Z436" s="81"/>
      <c r="AA436" s="81"/>
      <c r="AB436" s="81"/>
      <c r="AC436" s="81"/>
      <c r="AD436" s="81"/>
      <c r="AE436" s="81"/>
      <c r="AF436" s="81"/>
      <c r="AG436" s="81"/>
      <c r="AH436" s="81"/>
      <c r="AI436" s="81"/>
      <c r="AJ436" s="81"/>
      <c r="AK436" s="81"/>
      <c r="AL436" s="81"/>
      <c r="AM436" s="81"/>
      <c r="AN436" s="81"/>
      <c r="AO436" s="81"/>
      <c r="AP436" s="81"/>
      <c r="AQ436" s="81"/>
      <c r="AR436" s="81"/>
      <c r="AS436" s="81"/>
      <c r="AT436" s="81"/>
      <c r="AU436" s="81"/>
      <c r="AV436" s="81"/>
      <c r="AW436" s="81"/>
      <c r="AX436" s="81"/>
      <c r="AY436" s="81"/>
      <c r="AZ436" s="81"/>
      <c r="BA436" s="81"/>
      <c r="BB436" s="81"/>
      <c r="BC436" s="81"/>
      <c r="BD436" s="81"/>
      <c r="BE436" s="81"/>
      <c r="BF436" s="81"/>
      <c r="BG436" s="82"/>
      <c r="DE436" s="55"/>
      <c r="DF436" s="55"/>
      <c r="DG436" s="55"/>
      <c r="DH436" s="55"/>
      <c r="DJ436" s="237"/>
      <c r="DS436" s="46"/>
    </row>
    <row r="437" spans="6:123">
      <c r="F437" s="81"/>
      <c r="G437" s="81"/>
      <c r="H437" s="81"/>
      <c r="I437" s="81"/>
      <c r="J437" s="81"/>
      <c r="K437" s="81"/>
      <c r="L437" s="81"/>
      <c r="M437" s="81"/>
      <c r="N437" s="81"/>
      <c r="O437" s="81"/>
      <c r="P437" s="81"/>
      <c r="Q437" s="81"/>
      <c r="R437" s="81"/>
      <c r="S437" s="81"/>
      <c r="T437" s="81"/>
      <c r="U437" s="81"/>
      <c r="V437" s="81"/>
      <c r="W437" s="81"/>
      <c r="X437" s="81"/>
      <c r="Y437" s="81"/>
      <c r="Z437" s="81"/>
      <c r="AA437" s="81"/>
      <c r="AB437" s="81"/>
      <c r="AC437" s="81"/>
      <c r="AD437" s="81"/>
      <c r="AE437" s="81"/>
      <c r="AF437" s="81"/>
      <c r="AG437" s="81"/>
      <c r="AH437" s="81"/>
      <c r="AI437" s="81"/>
      <c r="AJ437" s="81"/>
      <c r="AK437" s="81"/>
      <c r="AL437" s="81"/>
      <c r="AM437" s="81"/>
      <c r="AN437" s="81"/>
      <c r="AO437" s="81"/>
      <c r="AP437" s="81"/>
      <c r="AQ437" s="81"/>
      <c r="AR437" s="81"/>
      <c r="AS437" s="81"/>
      <c r="AT437" s="81"/>
      <c r="AU437" s="81"/>
      <c r="AV437" s="81"/>
      <c r="AW437" s="81"/>
      <c r="AX437" s="81"/>
      <c r="AY437" s="81"/>
      <c r="AZ437" s="81"/>
      <c r="BA437" s="81"/>
      <c r="BB437" s="81"/>
      <c r="BC437" s="81"/>
      <c r="BD437" s="81"/>
      <c r="BE437" s="81"/>
      <c r="BF437" s="81"/>
      <c r="BG437" s="82"/>
      <c r="DE437" s="55"/>
      <c r="DF437" s="55"/>
      <c r="DG437" s="55"/>
      <c r="DH437" s="55"/>
      <c r="DJ437" s="237"/>
      <c r="DS437" s="46"/>
    </row>
    <row r="438" spans="6:123">
      <c r="F438" s="81"/>
      <c r="G438" s="81"/>
      <c r="H438" s="81"/>
      <c r="I438" s="81"/>
      <c r="J438" s="81"/>
      <c r="K438" s="81"/>
      <c r="L438" s="81"/>
      <c r="M438" s="81"/>
      <c r="N438" s="81"/>
      <c r="O438" s="81"/>
      <c r="P438" s="81"/>
      <c r="Q438" s="81"/>
      <c r="R438" s="81"/>
      <c r="S438" s="81"/>
      <c r="T438" s="81"/>
      <c r="U438" s="81"/>
      <c r="V438" s="81"/>
      <c r="W438" s="81"/>
      <c r="X438" s="81"/>
      <c r="Y438" s="81"/>
      <c r="Z438" s="81"/>
      <c r="AA438" s="81"/>
      <c r="AB438" s="81"/>
      <c r="AC438" s="81"/>
      <c r="AD438" s="81"/>
      <c r="AE438" s="81"/>
      <c r="AF438" s="81"/>
      <c r="AG438" s="81"/>
      <c r="AH438" s="81"/>
      <c r="AI438" s="81"/>
      <c r="AJ438" s="81"/>
      <c r="AK438" s="81"/>
      <c r="AL438" s="81"/>
      <c r="AM438" s="81"/>
      <c r="AN438" s="81"/>
      <c r="AO438" s="81"/>
      <c r="AP438" s="81"/>
      <c r="AQ438" s="81"/>
      <c r="AR438" s="81"/>
      <c r="AS438" s="81"/>
      <c r="AT438" s="81"/>
      <c r="AU438" s="81"/>
      <c r="AV438" s="81"/>
      <c r="AW438" s="81"/>
      <c r="AX438" s="81"/>
      <c r="AY438" s="81"/>
      <c r="AZ438" s="81"/>
      <c r="BA438" s="81"/>
      <c r="BB438" s="81"/>
      <c r="BC438" s="81"/>
      <c r="BD438" s="81"/>
      <c r="BE438" s="81"/>
      <c r="BF438" s="81"/>
      <c r="BG438" s="82"/>
      <c r="DE438" s="55"/>
      <c r="DF438" s="55"/>
      <c r="DG438" s="55"/>
      <c r="DH438" s="55"/>
      <c r="DJ438" s="237"/>
      <c r="DS438" s="46"/>
    </row>
    <row r="439" spans="6:123">
      <c r="F439" s="81"/>
      <c r="G439" s="81"/>
      <c r="H439" s="81"/>
      <c r="I439" s="81"/>
      <c r="J439" s="81"/>
      <c r="K439" s="81"/>
      <c r="L439" s="81"/>
      <c r="M439" s="81"/>
      <c r="N439" s="81"/>
      <c r="O439" s="81"/>
      <c r="P439" s="81"/>
      <c r="Q439" s="81"/>
      <c r="R439" s="81"/>
      <c r="S439" s="81"/>
      <c r="T439" s="81"/>
      <c r="U439" s="81"/>
      <c r="V439" s="81"/>
      <c r="W439" s="81"/>
      <c r="X439" s="81"/>
      <c r="Y439" s="81"/>
      <c r="Z439" s="81"/>
      <c r="AA439" s="81"/>
      <c r="AB439" s="81"/>
      <c r="AC439" s="81"/>
      <c r="AD439" s="81"/>
      <c r="AE439" s="81"/>
      <c r="AF439" s="81"/>
      <c r="AG439" s="81"/>
      <c r="AH439" s="81"/>
      <c r="AI439" s="81"/>
      <c r="AJ439" s="81"/>
      <c r="AK439" s="81"/>
      <c r="AL439" s="81"/>
      <c r="AM439" s="81"/>
      <c r="AN439" s="81"/>
      <c r="AO439" s="81"/>
      <c r="AP439" s="81"/>
      <c r="AQ439" s="81"/>
      <c r="AR439" s="81"/>
      <c r="AS439" s="81"/>
      <c r="AT439" s="81"/>
      <c r="AU439" s="81"/>
      <c r="AV439" s="81"/>
      <c r="AW439" s="81"/>
      <c r="AX439" s="81"/>
      <c r="AY439" s="81"/>
      <c r="AZ439" s="81"/>
      <c r="BA439" s="81"/>
      <c r="BB439" s="81"/>
      <c r="BC439" s="81"/>
      <c r="BD439" s="81"/>
      <c r="BE439" s="81"/>
      <c r="BF439" s="81"/>
      <c r="BG439" s="82"/>
      <c r="DE439" s="55"/>
      <c r="DF439" s="55"/>
      <c r="DG439" s="55"/>
      <c r="DH439" s="55"/>
      <c r="DJ439" s="237"/>
      <c r="DS439" s="46"/>
    </row>
    <row r="440" spans="6:123">
      <c r="F440" s="81"/>
      <c r="G440" s="81"/>
      <c r="H440" s="81"/>
      <c r="I440" s="81"/>
      <c r="J440" s="81"/>
      <c r="K440" s="81"/>
      <c r="L440" s="81"/>
      <c r="M440" s="81"/>
      <c r="N440" s="81"/>
      <c r="O440" s="81"/>
      <c r="P440" s="81"/>
      <c r="Q440" s="81"/>
      <c r="R440" s="81"/>
      <c r="S440" s="81"/>
      <c r="T440" s="81"/>
      <c r="U440" s="81"/>
      <c r="V440" s="81"/>
      <c r="W440" s="81"/>
      <c r="X440" s="81"/>
      <c r="Y440" s="81"/>
      <c r="Z440" s="81"/>
      <c r="AA440" s="81"/>
      <c r="AB440" s="81"/>
      <c r="AC440" s="81"/>
      <c r="AD440" s="81"/>
      <c r="AE440" s="81"/>
      <c r="AF440" s="81"/>
      <c r="AG440" s="81"/>
      <c r="AH440" s="81"/>
      <c r="AI440" s="81"/>
      <c r="AJ440" s="81"/>
      <c r="AK440" s="81"/>
      <c r="AL440" s="81"/>
      <c r="AM440" s="81"/>
      <c r="AN440" s="81"/>
      <c r="AO440" s="81"/>
      <c r="AP440" s="81"/>
      <c r="AQ440" s="81"/>
      <c r="AR440" s="81"/>
      <c r="AS440" s="81"/>
      <c r="AT440" s="81"/>
      <c r="AU440" s="81"/>
      <c r="AV440" s="81"/>
      <c r="AW440" s="81"/>
      <c r="AX440" s="81"/>
      <c r="AY440" s="81"/>
      <c r="AZ440" s="81"/>
      <c r="BA440" s="81"/>
      <c r="BB440" s="81"/>
      <c r="BC440" s="81"/>
      <c r="BD440" s="81"/>
      <c r="BE440" s="81"/>
      <c r="BF440" s="81"/>
      <c r="BG440" s="82"/>
      <c r="DE440" s="55"/>
      <c r="DF440" s="55"/>
      <c r="DG440" s="55"/>
      <c r="DH440" s="55"/>
      <c r="DJ440" s="237"/>
      <c r="DS440" s="46"/>
    </row>
    <row r="441" spans="6:123">
      <c r="F441" s="81"/>
      <c r="G441" s="81"/>
      <c r="H441" s="81"/>
      <c r="I441" s="81"/>
      <c r="J441" s="81"/>
      <c r="K441" s="81"/>
      <c r="L441" s="81"/>
      <c r="M441" s="81"/>
      <c r="N441" s="81"/>
      <c r="O441" s="81"/>
      <c r="P441" s="81"/>
      <c r="Q441" s="81"/>
      <c r="R441" s="81"/>
      <c r="S441" s="81"/>
      <c r="T441" s="81"/>
      <c r="U441" s="81"/>
      <c r="V441" s="81"/>
      <c r="W441" s="81"/>
      <c r="X441" s="81"/>
      <c r="Y441" s="81"/>
      <c r="Z441" s="81"/>
      <c r="AA441" s="81"/>
      <c r="AB441" s="81"/>
      <c r="AC441" s="81"/>
      <c r="AD441" s="81"/>
      <c r="AE441" s="81"/>
      <c r="AF441" s="81"/>
      <c r="AG441" s="81"/>
      <c r="AH441" s="81"/>
      <c r="AI441" s="81"/>
      <c r="AJ441" s="81"/>
      <c r="AK441" s="81"/>
      <c r="AL441" s="81"/>
      <c r="AM441" s="81"/>
      <c r="AN441" s="81"/>
      <c r="AO441" s="81"/>
      <c r="AP441" s="81"/>
      <c r="AQ441" s="81"/>
      <c r="AR441" s="81"/>
      <c r="AS441" s="81"/>
      <c r="AT441" s="81"/>
      <c r="AU441" s="81"/>
      <c r="AV441" s="81"/>
      <c r="AW441" s="81"/>
      <c r="AX441" s="81"/>
      <c r="AY441" s="81"/>
      <c r="AZ441" s="81"/>
      <c r="BA441" s="81"/>
      <c r="BB441" s="81"/>
      <c r="BC441" s="81"/>
      <c r="BD441" s="81"/>
      <c r="BE441" s="81"/>
      <c r="BF441" s="81"/>
      <c r="BG441" s="82"/>
      <c r="DE441" s="55"/>
      <c r="DF441" s="55"/>
      <c r="DG441" s="55"/>
      <c r="DH441" s="55"/>
      <c r="DJ441" s="237"/>
      <c r="DS441" s="46"/>
    </row>
    <row r="442" spans="6:123">
      <c r="F442" s="81"/>
      <c r="G442" s="81"/>
      <c r="H442" s="81"/>
      <c r="I442" s="81"/>
      <c r="J442" s="81"/>
      <c r="K442" s="81"/>
      <c r="L442" s="81"/>
      <c r="M442" s="81"/>
      <c r="N442" s="81"/>
      <c r="O442" s="81"/>
      <c r="P442" s="81"/>
      <c r="Q442" s="81"/>
      <c r="R442" s="81"/>
      <c r="S442" s="81"/>
      <c r="T442" s="81"/>
      <c r="U442" s="81"/>
      <c r="V442" s="81"/>
      <c r="W442" s="81"/>
      <c r="X442" s="81"/>
      <c r="Y442" s="81"/>
      <c r="Z442" s="81"/>
      <c r="AA442" s="81"/>
      <c r="AB442" s="81"/>
      <c r="AC442" s="81"/>
      <c r="AD442" s="81"/>
      <c r="AE442" s="81"/>
      <c r="AF442" s="81"/>
      <c r="AG442" s="81"/>
      <c r="AH442" s="81"/>
      <c r="AI442" s="81"/>
      <c r="AJ442" s="81"/>
      <c r="AK442" s="81"/>
      <c r="AL442" s="81"/>
      <c r="AM442" s="81"/>
      <c r="AN442" s="81"/>
      <c r="AO442" s="81"/>
      <c r="AP442" s="81"/>
      <c r="AQ442" s="81"/>
      <c r="AR442" s="81"/>
      <c r="AS442" s="81"/>
      <c r="AT442" s="81"/>
      <c r="AU442" s="81"/>
      <c r="AV442" s="81"/>
      <c r="AW442" s="81"/>
      <c r="AX442" s="81"/>
      <c r="AY442" s="81"/>
      <c r="AZ442" s="81"/>
      <c r="BA442" s="81"/>
      <c r="BB442" s="81"/>
      <c r="BC442" s="81"/>
      <c r="BD442" s="81"/>
      <c r="BE442" s="81"/>
      <c r="BF442" s="81"/>
      <c r="BG442" s="82"/>
      <c r="DE442" s="55"/>
      <c r="DF442" s="55"/>
      <c r="DG442" s="55"/>
      <c r="DH442" s="55"/>
      <c r="DJ442" s="237"/>
      <c r="DS442" s="46"/>
    </row>
    <row r="443" spans="6:123">
      <c r="F443" s="81"/>
      <c r="G443" s="81"/>
      <c r="H443" s="81"/>
      <c r="I443" s="81"/>
      <c r="J443" s="81"/>
      <c r="K443" s="81"/>
      <c r="L443" s="81"/>
      <c r="M443" s="81"/>
      <c r="N443" s="81"/>
      <c r="O443" s="81"/>
      <c r="P443" s="81"/>
      <c r="Q443" s="81"/>
      <c r="R443" s="81"/>
      <c r="S443" s="81"/>
      <c r="T443" s="81"/>
      <c r="U443" s="81"/>
      <c r="V443" s="81"/>
      <c r="W443" s="81"/>
      <c r="X443" s="81"/>
      <c r="Y443" s="81"/>
      <c r="Z443" s="81"/>
      <c r="AA443" s="81"/>
      <c r="AB443" s="81"/>
      <c r="AC443" s="81"/>
      <c r="AD443" s="81"/>
      <c r="AE443" s="81"/>
      <c r="AF443" s="81"/>
      <c r="AG443" s="81"/>
      <c r="AH443" s="81"/>
      <c r="AI443" s="81"/>
      <c r="AJ443" s="81"/>
      <c r="AK443" s="81"/>
      <c r="AL443" s="81"/>
      <c r="AM443" s="81"/>
      <c r="AN443" s="81"/>
      <c r="AO443" s="81"/>
      <c r="AP443" s="81"/>
      <c r="AQ443" s="81"/>
      <c r="AR443" s="81"/>
      <c r="AS443" s="81"/>
      <c r="AT443" s="81"/>
      <c r="AU443" s="81"/>
      <c r="AV443" s="81"/>
      <c r="AW443" s="81"/>
      <c r="AX443" s="81"/>
      <c r="AY443" s="81"/>
      <c r="AZ443" s="81"/>
      <c r="BA443" s="81"/>
      <c r="BB443" s="81"/>
      <c r="BC443" s="81"/>
      <c r="BD443" s="81"/>
      <c r="BE443" s="81"/>
      <c r="BF443" s="81"/>
      <c r="BG443" s="82"/>
      <c r="DE443" s="55"/>
      <c r="DF443" s="55"/>
      <c r="DG443" s="55"/>
      <c r="DH443" s="55"/>
      <c r="DJ443" s="237"/>
      <c r="DS443" s="46"/>
    </row>
    <row r="444" spans="6:123">
      <c r="F444" s="81"/>
      <c r="G444" s="81"/>
      <c r="H444" s="81"/>
      <c r="I444" s="81"/>
      <c r="J444" s="81"/>
      <c r="K444" s="81"/>
      <c r="L444" s="81"/>
      <c r="M444" s="81"/>
      <c r="N444" s="81"/>
      <c r="O444" s="81"/>
      <c r="P444" s="81"/>
      <c r="Q444" s="81"/>
      <c r="R444" s="81"/>
      <c r="S444" s="81"/>
      <c r="T444" s="81"/>
      <c r="U444" s="81"/>
      <c r="V444" s="81"/>
      <c r="W444" s="81"/>
      <c r="X444" s="81"/>
      <c r="Y444" s="81"/>
      <c r="Z444" s="81"/>
      <c r="AA444" s="81"/>
      <c r="AB444" s="81"/>
      <c r="AC444" s="81"/>
      <c r="AD444" s="81"/>
      <c r="AE444" s="81"/>
      <c r="AF444" s="81"/>
      <c r="AG444" s="81"/>
      <c r="AH444" s="81"/>
      <c r="AI444" s="81"/>
      <c r="AJ444" s="81"/>
      <c r="AK444" s="81"/>
      <c r="AL444" s="81"/>
      <c r="AM444" s="81"/>
      <c r="AN444" s="81"/>
      <c r="AO444" s="81"/>
      <c r="AP444" s="81"/>
      <c r="AQ444" s="81"/>
      <c r="AR444" s="81"/>
      <c r="AS444" s="81"/>
      <c r="AT444" s="81"/>
      <c r="AU444" s="81"/>
      <c r="AV444" s="81"/>
      <c r="AW444" s="81"/>
      <c r="AX444" s="81"/>
      <c r="AY444" s="81"/>
      <c r="AZ444" s="81"/>
      <c r="BA444" s="81"/>
      <c r="BB444" s="81"/>
      <c r="BC444" s="81"/>
      <c r="BD444" s="81"/>
      <c r="BE444" s="81"/>
      <c r="BF444" s="81"/>
      <c r="BG444" s="82"/>
      <c r="DE444" s="55"/>
      <c r="DF444" s="55"/>
      <c r="DG444" s="55"/>
      <c r="DH444" s="55"/>
      <c r="DJ444" s="237"/>
      <c r="DS444" s="46"/>
    </row>
    <row r="445" spans="6:123">
      <c r="F445" s="81"/>
      <c r="G445" s="81"/>
      <c r="H445" s="81"/>
      <c r="I445" s="81"/>
      <c r="J445" s="81"/>
      <c r="K445" s="81"/>
      <c r="L445" s="81"/>
      <c r="M445" s="81"/>
      <c r="N445" s="81"/>
      <c r="O445" s="81"/>
      <c r="P445" s="81"/>
      <c r="Q445" s="81"/>
      <c r="R445" s="81"/>
      <c r="S445" s="81"/>
      <c r="T445" s="81"/>
      <c r="U445" s="81"/>
      <c r="V445" s="81"/>
      <c r="W445" s="81"/>
      <c r="X445" s="81"/>
      <c r="Y445" s="81"/>
      <c r="Z445" s="81"/>
      <c r="AA445" s="81"/>
      <c r="AB445" s="81"/>
      <c r="AC445" s="81"/>
      <c r="AD445" s="81"/>
      <c r="AE445" s="81"/>
      <c r="AF445" s="81"/>
      <c r="AG445" s="81"/>
      <c r="AH445" s="81"/>
      <c r="AI445" s="81"/>
      <c r="AJ445" s="81"/>
      <c r="AK445" s="81"/>
      <c r="AL445" s="81"/>
      <c r="AM445" s="81"/>
      <c r="AN445" s="81"/>
      <c r="AO445" s="81"/>
      <c r="AP445" s="81"/>
      <c r="AQ445" s="81"/>
      <c r="AR445" s="81"/>
      <c r="AS445" s="81"/>
      <c r="AT445" s="81"/>
      <c r="AU445" s="81"/>
      <c r="AV445" s="81"/>
      <c r="AW445" s="81"/>
      <c r="AX445" s="81"/>
      <c r="AY445" s="81"/>
      <c r="AZ445" s="81"/>
      <c r="BA445" s="81"/>
      <c r="BB445" s="81"/>
      <c r="BC445" s="81"/>
      <c r="BD445" s="81"/>
      <c r="BE445" s="81"/>
      <c r="BF445" s="81"/>
      <c r="BG445" s="82"/>
      <c r="DE445" s="55"/>
      <c r="DF445" s="55"/>
      <c r="DG445" s="55"/>
      <c r="DH445" s="55"/>
      <c r="DJ445" s="237"/>
      <c r="DS445" s="46"/>
    </row>
    <row r="446" spans="6:123">
      <c r="F446" s="81"/>
      <c r="G446" s="81"/>
      <c r="H446" s="81"/>
      <c r="I446" s="81"/>
      <c r="J446" s="81"/>
      <c r="K446" s="81"/>
      <c r="L446" s="81"/>
      <c r="M446" s="81"/>
      <c r="N446" s="81"/>
      <c r="O446" s="81"/>
      <c r="P446" s="81"/>
      <c r="Q446" s="81"/>
      <c r="R446" s="81"/>
      <c r="S446" s="81"/>
      <c r="T446" s="81"/>
      <c r="U446" s="81"/>
      <c r="V446" s="81"/>
      <c r="W446" s="81"/>
      <c r="X446" s="81"/>
      <c r="Y446" s="81"/>
      <c r="Z446" s="81"/>
      <c r="AA446" s="81"/>
      <c r="AB446" s="81"/>
      <c r="AC446" s="81"/>
      <c r="AD446" s="81"/>
      <c r="AE446" s="81"/>
      <c r="AF446" s="81"/>
      <c r="AG446" s="81"/>
      <c r="AH446" s="81"/>
      <c r="AI446" s="81"/>
      <c r="AJ446" s="81"/>
      <c r="AK446" s="81"/>
      <c r="AL446" s="81"/>
      <c r="AM446" s="81"/>
      <c r="AN446" s="81"/>
      <c r="AO446" s="81"/>
      <c r="AP446" s="81"/>
      <c r="AQ446" s="81"/>
      <c r="AR446" s="81"/>
      <c r="AS446" s="81"/>
      <c r="AT446" s="81"/>
      <c r="AU446" s="81"/>
      <c r="AV446" s="81"/>
      <c r="AW446" s="81"/>
      <c r="AX446" s="81"/>
      <c r="AY446" s="81"/>
      <c r="AZ446" s="81"/>
      <c r="BA446" s="81"/>
      <c r="BB446" s="81"/>
      <c r="BC446" s="81"/>
      <c r="BD446" s="81"/>
      <c r="BE446" s="81"/>
      <c r="BF446" s="81"/>
      <c r="BG446" s="82"/>
      <c r="DE446" s="55"/>
      <c r="DF446" s="55"/>
      <c r="DG446" s="55"/>
      <c r="DH446" s="55"/>
      <c r="DJ446" s="237"/>
      <c r="DS446" s="46"/>
    </row>
    <row r="447" spans="6:123">
      <c r="F447" s="81"/>
      <c r="G447" s="81"/>
      <c r="H447" s="81"/>
      <c r="I447" s="81"/>
      <c r="J447" s="81"/>
      <c r="K447" s="81"/>
      <c r="L447" s="81"/>
      <c r="M447" s="81"/>
      <c r="N447" s="81"/>
      <c r="O447" s="81"/>
      <c r="P447" s="81"/>
      <c r="Q447" s="81"/>
      <c r="R447" s="81"/>
      <c r="S447" s="81"/>
      <c r="T447" s="81"/>
      <c r="U447" s="81"/>
      <c r="V447" s="81"/>
      <c r="W447" s="81"/>
      <c r="X447" s="81"/>
      <c r="Y447" s="81"/>
      <c r="Z447" s="81"/>
      <c r="AA447" s="81"/>
      <c r="AB447" s="81"/>
      <c r="AC447" s="81"/>
      <c r="AD447" s="81"/>
      <c r="AE447" s="81"/>
      <c r="AF447" s="81"/>
      <c r="AG447" s="81"/>
      <c r="AH447" s="81"/>
      <c r="AI447" s="81"/>
      <c r="AJ447" s="81"/>
      <c r="AK447" s="81"/>
      <c r="AL447" s="81"/>
      <c r="AM447" s="81"/>
      <c r="AN447" s="81"/>
      <c r="AO447" s="81"/>
      <c r="AP447" s="81"/>
      <c r="AQ447" s="81"/>
      <c r="AR447" s="81"/>
      <c r="AS447" s="81"/>
      <c r="AT447" s="81"/>
      <c r="AU447" s="81"/>
      <c r="AV447" s="81"/>
      <c r="AW447" s="81"/>
      <c r="AX447" s="81"/>
      <c r="AY447" s="81"/>
      <c r="AZ447" s="81"/>
      <c r="BA447" s="81"/>
      <c r="BB447" s="81"/>
      <c r="BC447" s="81"/>
      <c r="BD447" s="81"/>
      <c r="BE447" s="81"/>
      <c r="BF447" s="81"/>
      <c r="BG447" s="82"/>
      <c r="DE447" s="55"/>
      <c r="DF447" s="55"/>
      <c r="DG447" s="55"/>
      <c r="DH447" s="55"/>
      <c r="DJ447" s="237"/>
      <c r="DS447" s="46"/>
    </row>
    <row r="448" spans="6:123">
      <c r="F448" s="81"/>
      <c r="G448" s="81"/>
      <c r="H448" s="81"/>
      <c r="I448" s="81"/>
      <c r="J448" s="81"/>
      <c r="K448" s="81"/>
      <c r="L448" s="81"/>
      <c r="M448" s="81"/>
      <c r="N448" s="81"/>
      <c r="O448" s="81"/>
      <c r="P448" s="81"/>
      <c r="Q448" s="81"/>
      <c r="R448" s="81"/>
      <c r="S448" s="81"/>
      <c r="T448" s="81"/>
      <c r="U448" s="81"/>
      <c r="V448" s="81"/>
      <c r="W448" s="81"/>
      <c r="X448" s="81"/>
      <c r="Y448" s="81"/>
      <c r="Z448" s="81"/>
      <c r="AA448" s="81"/>
      <c r="AB448" s="81"/>
      <c r="AC448" s="81"/>
      <c r="AD448" s="81"/>
      <c r="AE448" s="81"/>
      <c r="AF448" s="81"/>
      <c r="AG448" s="81"/>
      <c r="AH448" s="81"/>
      <c r="AI448" s="81"/>
      <c r="AJ448" s="81"/>
      <c r="AK448" s="81"/>
      <c r="AL448" s="81"/>
      <c r="AM448" s="81"/>
      <c r="AN448" s="81"/>
      <c r="AO448" s="81"/>
      <c r="AP448" s="81"/>
      <c r="AQ448" s="81"/>
      <c r="AR448" s="81"/>
      <c r="AS448" s="81"/>
      <c r="AT448" s="81"/>
      <c r="AU448" s="81"/>
      <c r="AV448" s="81"/>
      <c r="AW448" s="81"/>
      <c r="AX448" s="81"/>
      <c r="AY448" s="81"/>
      <c r="AZ448" s="81"/>
      <c r="BA448" s="81"/>
      <c r="BB448" s="81"/>
      <c r="BC448" s="81"/>
      <c r="BD448" s="81"/>
      <c r="BE448" s="81"/>
      <c r="BF448" s="81"/>
      <c r="BG448" s="82"/>
      <c r="DE448" s="55"/>
      <c r="DF448" s="55"/>
      <c r="DG448" s="55"/>
      <c r="DH448" s="55"/>
      <c r="DJ448" s="237"/>
      <c r="DS448" s="46"/>
    </row>
    <row r="449" spans="6:123">
      <c r="F449" s="81"/>
      <c r="G449" s="81"/>
      <c r="H449" s="81"/>
      <c r="I449" s="81"/>
      <c r="J449" s="81"/>
      <c r="K449" s="81"/>
      <c r="L449" s="81"/>
      <c r="M449" s="81"/>
      <c r="N449" s="81"/>
      <c r="O449" s="81"/>
      <c r="P449" s="81"/>
      <c r="Q449" s="81"/>
      <c r="R449" s="81"/>
      <c r="S449" s="81"/>
      <c r="T449" s="81"/>
      <c r="U449" s="81"/>
      <c r="V449" s="81"/>
      <c r="W449" s="81"/>
      <c r="X449" s="81"/>
      <c r="Y449" s="81"/>
      <c r="Z449" s="81"/>
      <c r="AA449" s="81"/>
      <c r="AB449" s="81"/>
      <c r="AC449" s="81"/>
      <c r="AD449" s="81"/>
      <c r="AE449" s="81"/>
      <c r="AF449" s="81"/>
      <c r="AG449" s="81"/>
      <c r="AH449" s="81"/>
      <c r="AI449" s="81"/>
      <c r="AJ449" s="81"/>
      <c r="AK449" s="81"/>
      <c r="AL449" s="81"/>
      <c r="AM449" s="81"/>
      <c r="AN449" s="81"/>
      <c r="AO449" s="81"/>
      <c r="AP449" s="81"/>
      <c r="AQ449" s="81"/>
      <c r="AR449" s="81"/>
      <c r="AS449" s="81"/>
      <c r="AT449" s="81"/>
      <c r="AU449" s="81"/>
      <c r="AV449" s="81"/>
      <c r="AW449" s="81"/>
      <c r="AX449" s="81"/>
      <c r="AY449" s="81"/>
      <c r="AZ449" s="81"/>
      <c r="BA449" s="81"/>
      <c r="BB449" s="81"/>
      <c r="BC449" s="81"/>
      <c r="BD449" s="81"/>
      <c r="BE449" s="81"/>
      <c r="BF449" s="81"/>
      <c r="BG449" s="82"/>
      <c r="DE449" s="55"/>
      <c r="DF449" s="55"/>
      <c r="DG449" s="55"/>
      <c r="DH449" s="55"/>
      <c r="DJ449" s="237"/>
      <c r="DS449" s="46"/>
    </row>
    <row r="450" spans="6:123">
      <c r="F450" s="81"/>
      <c r="G450" s="81"/>
      <c r="H450" s="81"/>
      <c r="I450" s="81"/>
      <c r="J450" s="81"/>
      <c r="K450" s="81"/>
      <c r="L450" s="81"/>
      <c r="M450" s="81"/>
      <c r="N450" s="81"/>
      <c r="O450" s="81"/>
      <c r="P450" s="81"/>
      <c r="Q450" s="81"/>
      <c r="R450" s="81"/>
      <c r="S450" s="81"/>
      <c r="T450" s="81"/>
      <c r="U450" s="81"/>
      <c r="V450" s="81"/>
      <c r="W450" s="81"/>
      <c r="X450" s="81"/>
      <c r="Y450" s="81"/>
      <c r="Z450" s="81"/>
      <c r="AA450" s="81"/>
      <c r="AB450" s="81"/>
      <c r="AC450" s="81"/>
      <c r="AD450" s="81"/>
      <c r="AE450" s="81"/>
      <c r="AF450" s="81"/>
      <c r="AG450" s="81"/>
      <c r="AH450" s="81"/>
      <c r="AI450" s="81"/>
      <c r="AJ450" s="81"/>
      <c r="AK450" s="81"/>
      <c r="AL450" s="81"/>
      <c r="AM450" s="81"/>
      <c r="AN450" s="81"/>
      <c r="AO450" s="81"/>
      <c r="AP450" s="81"/>
      <c r="AQ450" s="81"/>
      <c r="AR450" s="81"/>
      <c r="AS450" s="81"/>
      <c r="AT450" s="81"/>
      <c r="AU450" s="81"/>
      <c r="AV450" s="81"/>
      <c r="AW450" s="81"/>
      <c r="AX450" s="81"/>
      <c r="AY450" s="81"/>
      <c r="AZ450" s="81"/>
      <c r="BA450" s="81"/>
      <c r="BB450" s="81"/>
      <c r="BC450" s="81"/>
      <c r="BD450" s="81"/>
      <c r="BE450" s="81"/>
      <c r="BF450" s="81"/>
      <c r="BG450" s="82"/>
      <c r="DE450" s="55"/>
      <c r="DF450" s="55"/>
      <c r="DG450" s="55"/>
      <c r="DH450" s="55"/>
      <c r="DJ450" s="237"/>
      <c r="DS450" s="46"/>
    </row>
    <row r="451" spans="6:123">
      <c r="F451" s="81"/>
      <c r="G451" s="81"/>
      <c r="H451" s="81"/>
      <c r="I451" s="81"/>
      <c r="J451" s="81"/>
      <c r="K451" s="81"/>
      <c r="L451" s="81"/>
      <c r="M451" s="81"/>
      <c r="N451" s="81"/>
      <c r="O451" s="81"/>
      <c r="P451" s="81"/>
      <c r="Q451" s="81"/>
      <c r="R451" s="81"/>
      <c r="S451" s="81"/>
      <c r="T451" s="81"/>
      <c r="U451" s="81"/>
      <c r="V451" s="81"/>
      <c r="W451" s="81"/>
      <c r="X451" s="81"/>
      <c r="Y451" s="81"/>
      <c r="Z451" s="81"/>
      <c r="AA451" s="81"/>
      <c r="AB451" s="81"/>
      <c r="AC451" s="81"/>
      <c r="AD451" s="81"/>
      <c r="AE451" s="81"/>
      <c r="AF451" s="81"/>
      <c r="AG451" s="81"/>
      <c r="AH451" s="81"/>
      <c r="AI451" s="81"/>
      <c r="AJ451" s="81"/>
      <c r="AK451" s="81"/>
      <c r="AL451" s="81"/>
      <c r="AM451" s="81"/>
      <c r="AN451" s="81"/>
      <c r="AO451" s="81"/>
      <c r="AP451" s="81"/>
      <c r="AQ451" s="81"/>
      <c r="AR451" s="81"/>
      <c r="AS451" s="81"/>
      <c r="AT451" s="81"/>
      <c r="AU451" s="81"/>
      <c r="AV451" s="81"/>
      <c r="AW451" s="81"/>
      <c r="AX451" s="81"/>
      <c r="AY451" s="81"/>
      <c r="AZ451" s="81"/>
      <c r="BA451" s="81"/>
      <c r="BB451" s="81"/>
      <c r="BC451" s="81"/>
      <c r="BD451" s="81"/>
      <c r="BE451" s="81"/>
      <c r="BF451" s="81"/>
      <c r="BG451" s="82"/>
      <c r="DE451" s="55"/>
      <c r="DF451" s="55"/>
      <c r="DG451" s="55"/>
      <c r="DH451" s="55"/>
      <c r="DJ451" s="237"/>
      <c r="DS451" s="46"/>
    </row>
    <row r="452" spans="6:123">
      <c r="F452" s="81"/>
      <c r="G452" s="81"/>
      <c r="H452" s="81"/>
      <c r="I452" s="81"/>
      <c r="J452" s="81"/>
      <c r="K452" s="81"/>
      <c r="L452" s="81"/>
      <c r="M452" s="81"/>
      <c r="N452" s="81"/>
      <c r="O452" s="81"/>
      <c r="P452" s="81"/>
      <c r="Q452" s="81"/>
      <c r="R452" s="81"/>
      <c r="S452" s="81"/>
      <c r="T452" s="81"/>
      <c r="U452" s="81"/>
      <c r="V452" s="81"/>
      <c r="W452" s="81"/>
      <c r="X452" s="81"/>
      <c r="Y452" s="81"/>
      <c r="Z452" s="81"/>
      <c r="AA452" s="81"/>
      <c r="AB452" s="81"/>
      <c r="AC452" s="81"/>
      <c r="AD452" s="81"/>
      <c r="AE452" s="81"/>
      <c r="AF452" s="81"/>
      <c r="AG452" s="81"/>
      <c r="AH452" s="81"/>
      <c r="AI452" s="81"/>
      <c r="AJ452" s="81"/>
      <c r="AK452" s="81"/>
      <c r="AL452" s="81"/>
      <c r="AM452" s="81"/>
      <c r="AN452" s="81"/>
      <c r="AO452" s="81"/>
      <c r="AP452" s="81"/>
      <c r="AQ452" s="81"/>
      <c r="AR452" s="81"/>
      <c r="AS452" s="81"/>
      <c r="AT452" s="81"/>
      <c r="AU452" s="81"/>
      <c r="AV452" s="81"/>
      <c r="AW452" s="81"/>
      <c r="AX452" s="81"/>
      <c r="AY452" s="81"/>
      <c r="AZ452" s="81"/>
      <c r="BA452" s="81"/>
      <c r="BB452" s="81"/>
      <c r="BC452" s="81"/>
      <c r="BD452" s="81"/>
      <c r="BE452" s="81"/>
      <c r="BF452" s="81"/>
      <c r="BG452" s="82"/>
      <c r="DE452" s="55"/>
      <c r="DF452" s="55"/>
      <c r="DG452" s="55"/>
      <c r="DH452" s="55"/>
      <c r="DJ452" s="237"/>
      <c r="DS452" s="46"/>
    </row>
    <row r="453" spans="6:123">
      <c r="F453" s="81"/>
      <c r="G453" s="81"/>
      <c r="H453" s="81"/>
      <c r="I453" s="81"/>
      <c r="J453" s="81"/>
      <c r="K453" s="81"/>
      <c r="L453" s="81"/>
      <c r="M453" s="81"/>
      <c r="N453" s="81"/>
      <c r="O453" s="81"/>
      <c r="P453" s="81"/>
      <c r="Q453" s="81"/>
      <c r="R453" s="81"/>
      <c r="S453" s="81"/>
      <c r="T453" s="81"/>
      <c r="U453" s="81"/>
      <c r="V453" s="81"/>
      <c r="W453" s="81"/>
      <c r="X453" s="81"/>
      <c r="Y453" s="81"/>
      <c r="Z453" s="81"/>
      <c r="AA453" s="81"/>
      <c r="AB453" s="81"/>
      <c r="AC453" s="81"/>
      <c r="AD453" s="81"/>
      <c r="AE453" s="81"/>
      <c r="AF453" s="81"/>
      <c r="AG453" s="81"/>
      <c r="AH453" s="81"/>
      <c r="AI453" s="81"/>
      <c r="AJ453" s="81"/>
      <c r="AK453" s="81"/>
      <c r="AL453" s="81"/>
      <c r="AM453" s="81"/>
      <c r="AN453" s="81"/>
      <c r="AO453" s="81"/>
      <c r="AP453" s="81"/>
      <c r="AQ453" s="81"/>
      <c r="AR453" s="81"/>
      <c r="AS453" s="81"/>
      <c r="AT453" s="81"/>
      <c r="AU453" s="81"/>
      <c r="AV453" s="81"/>
      <c r="AW453" s="81"/>
      <c r="AX453" s="81"/>
      <c r="AY453" s="81"/>
      <c r="AZ453" s="81"/>
      <c r="BA453" s="81"/>
      <c r="BB453" s="81"/>
      <c r="BC453" s="81"/>
      <c r="BD453" s="81"/>
      <c r="BE453" s="81"/>
      <c r="BF453" s="81"/>
      <c r="BG453" s="82"/>
      <c r="DE453" s="55"/>
      <c r="DF453" s="55"/>
      <c r="DG453" s="55"/>
      <c r="DH453" s="55"/>
      <c r="DJ453" s="237"/>
      <c r="DS453" s="46"/>
    </row>
    <row r="454" spans="6:123">
      <c r="F454" s="81"/>
      <c r="G454" s="81"/>
      <c r="H454" s="81"/>
      <c r="I454" s="81"/>
      <c r="J454" s="81"/>
      <c r="K454" s="81"/>
      <c r="L454" s="81"/>
      <c r="M454" s="81"/>
      <c r="N454" s="81"/>
      <c r="O454" s="81"/>
      <c r="P454" s="81"/>
      <c r="Q454" s="81"/>
      <c r="R454" s="81"/>
      <c r="S454" s="81"/>
      <c r="T454" s="81"/>
      <c r="U454" s="81"/>
      <c r="V454" s="81"/>
      <c r="W454" s="81"/>
      <c r="X454" s="81"/>
      <c r="Y454" s="81"/>
      <c r="Z454" s="81"/>
      <c r="AA454" s="81"/>
      <c r="AB454" s="81"/>
      <c r="AC454" s="81"/>
      <c r="AD454" s="81"/>
      <c r="AE454" s="81"/>
      <c r="AF454" s="81"/>
      <c r="AG454" s="81"/>
      <c r="AH454" s="81"/>
      <c r="AI454" s="81"/>
      <c r="AJ454" s="81"/>
      <c r="AK454" s="81"/>
      <c r="AL454" s="81"/>
      <c r="AM454" s="81"/>
      <c r="AN454" s="81"/>
      <c r="AO454" s="81"/>
      <c r="AP454" s="81"/>
      <c r="AQ454" s="81"/>
      <c r="AR454" s="81"/>
      <c r="AS454" s="81"/>
      <c r="AT454" s="81"/>
      <c r="AU454" s="81"/>
      <c r="AV454" s="81"/>
      <c r="AW454" s="81"/>
      <c r="AX454" s="81"/>
      <c r="AY454" s="81"/>
      <c r="AZ454" s="81"/>
      <c r="BA454" s="81"/>
      <c r="BB454" s="81"/>
      <c r="BC454" s="81"/>
      <c r="BD454" s="81"/>
      <c r="BE454" s="81"/>
      <c r="BF454" s="81"/>
      <c r="BG454" s="82"/>
      <c r="DE454" s="55"/>
      <c r="DF454" s="55"/>
      <c r="DG454" s="55"/>
      <c r="DH454" s="55"/>
      <c r="DJ454" s="237"/>
      <c r="DS454" s="46"/>
    </row>
    <row r="455" spans="6:123">
      <c r="F455" s="81"/>
      <c r="G455" s="81"/>
      <c r="H455" s="81"/>
      <c r="I455" s="81"/>
      <c r="J455" s="81"/>
      <c r="K455" s="81"/>
      <c r="L455" s="81"/>
      <c r="M455" s="81"/>
      <c r="N455" s="81"/>
      <c r="O455" s="81"/>
      <c r="P455" s="81"/>
      <c r="Q455" s="81"/>
      <c r="R455" s="81"/>
      <c r="S455" s="81"/>
      <c r="T455" s="81"/>
      <c r="U455" s="81"/>
      <c r="V455" s="81"/>
      <c r="W455" s="81"/>
      <c r="X455" s="81"/>
      <c r="Y455" s="81"/>
      <c r="Z455" s="81"/>
      <c r="AA455" s="81"/>
      <c r="AB455" s="81"/>
      <c r="AC455" s="81"/>
      <c r="AD455" s="81"/>
      <c r="AE455" s="81"/>
      <c r="AF455" s="81"/>
      <c r="AG455" s="81"/>
      <c r="AH455" s="81"/>
      <c r="AI455" s="81"/>
      <c r="AJ455" s="81"/>
      <c r="AK455" s="81"/>
      <c r="AL455" s="81"/>
      <c r="AM455" s="81"/>
      <c r="AN455" s="81"/>
      <c r="AO455" s="81"/>
      <c r="AP455" s="81"/>
      <c r="AQ455" s="81"/>
      <c r="AR455" s="81"/>
      <c r="AS455" s="81"/>
      <c r="AT455" s="81"/>
      <c r="AU455" s="81"/>
      <c r="AV455" s="81"/>
      <c r="AW455" s="81"/>
      <c r="AX455" s="81"/>
      <c r="AY455" s="81"/>
      <c r="AZ455" s="81"/>
      <c r="BA455" s="81"/>
      <c r="BB455" s="81"/>
      <c r="BC455" s="81"/>
      <c r="BD455" s="81"/>
      <c r="BE455" s="81"/>
      <c r="BF455" s="81"/>
      <c r="BG455" s="82"/>
      <c r="DE455" s="55"/>
      <c r="DF455" s="55"/>
      <c r="DG455" s="55"/>
      <c r="DH455" s="55"/>
      <c r="DJ455" s="237"/>
      <c r="DS455" s="46"/>
    </row>
    <row r="456" spans="6:123">
      <c r="F456" s="81"/>
      <c r="G456" s="81"/>
      <c r="H456" s="81"/>
      <c r="I456" s="81"/>
      <c r="J456" s="81"/>
      <c r="K456" s="81"/>
      <c r="L456" s="81"/>
      <c r="M456" s="81"/>
      <c r="N456" s="81"/>
      <c r="O456" s="81"/>
      <c r="P456" s="81"/>
      <c r="Q456" s="81"/>
      <c r="R456" s="81"/>
      <c r="S456" s="81"/>
      <c r="T456" s="81"/>
      <c r="U456" s="81"/>
      <c r="V456" s="81"/>
      <c r="W456" s="81"/>
      <c r="X456" s="81"/>
      <c r="Y456" s="81"/>
      <c r="Z456" s="81"/>
      <c r="AA456" s="81"/>
      <c r="AB456" s="81"/>
      <c r="AC456" s="81"/>
      <c r="AD456" s="81"/>
      <c r="AE456" s="81"/>
      <c r="AF456" s="81"/>
      <c r="AG456" s="81"/>
      <c r="AH456" s="81"/>
      <c r="AI456" s="81"/>
      <c r="AJ456" s="81"/>
      <c r="AK456" s="81"/>
      <c r="AL456" s="81"/>
      <c r="AM456" s="81"/>
      <c r="AN456" s="81"/>
      <c r="AO456" s="81"/>
      <c r="AP456" s="81"/>
      <c r="AQ456" s="81"/>
      <c r="AR456" s="81"/>
      <c r="AS456" s="81"/>
      <c r="AT456" s="81"/>
      <c r="AU456" s="81"/>
      <c r="AV456" s="81"/>
      <c r="AW456" s="81"/>
      <c r="AX456" s="81"/>
      <c r="AY456" s="81"/>
      <c r="AZ456" s="81"/>
      <c r="BA456" s="81"/>
      <c r="BB456" s="81"/>
      <c r="BC456" s="81"/>
      <c r="BD456" s="81"/>
      <c r="BE456" s="81"/>
      <c r="BF456" s="81"/>
      <c r="BG456" s="82"/>
      <c r="DE456" s="55"/>
      <c r="DF456" s="55"/>
      <c r="DG456" s="55"/>
      <c r="DH456" s="55"/>
      <c r="DJ456" s="237"/>
      <c r="DS456" s="46"/>
    </row>
    <row r="457" spans="6:123">
      <c r="F457" s="81"/>
      <c r="G457" s="81"/>
      <c r="H457" s="81"/>
      <c r="I457" s="81"/>
      <c r="J457" s="81"/>
      <c r="K457" s="81"/>
      <c r="L457" s="81"/>
      <c r="M457" s="81"/>
      <c r="N457" s="81"/>
      <c r="O457" s="81"/>
      <c r="P457" s="81"/>
      <c r="Q457" s="81"/>
      <c r="R457" s="81"/>
      <c r="S457" s="81"/>
      <c r="T457" s="81"/>
      <c r="U457" s="81"/>
      <c r="V457" s="81"/>
      <c r="W457" s="81"/>
      <c r="X457" s="81"/>
      <c r="Y457" s="81"/>
      <c r="Z457" s="81"/>
      <c r="AA457" s="81"/>
      <c r="AB457" s="81"/>
      <c r="AC457" s="81"/>
      <c r="AD457" s="81"/>
      <c r="AE457" s="81"/>
      <c r="AF457" s="81"/>
      <c r="AG457" s="81"/>
      <c r="AH457" s="81"/>
      <c r="AI457" s="81"/>
      <c r="AJ457" s="81"/>
      <c r="AK457" s="81"/>
      <c r="AL457" s="81"/>
      <c r="AM457" s="81"/>
      <c r="AN457" s="81"/>
      <c r="AO457" s="81"/>
      <c r="AP457" s="81"/>
      <c r="AQ457" s="81"/>
      <c r="AR457" s="81"/>
      <c r="AS457" s="81"/>
      <c r="AT457" s="81"/>
      <c r="AU457" s="81"/>
      <c r="AV457" s="81"/>
      <c r="AW457" s="81"/>
      <c r="AX457" s="81"/>
      <c r="AY457" s="81"/>
      <c r="AZ457" s="81"/>
      <c r="BA457" s="81"/>
      <c r="BB457" s="81"/>
      <c r="BC457" s="81"/>
      <c r="BD457" s="81"/>
      <c r="BE457" s="81"/>
      <c r="BF457" s="81"/>
      <c r="BG457" s="82"/>
      <c r="DE457" s="55"/>
      <c r="DF457" s="55"/>
      <c r="DG457" s="55"/>
      <c r="DH457" s="55"/>
      <c r="DJ457" s="237"/>
      <c r="DS457" s="46"/>
    </row>
    <row r="458" spans="6:123">
      <c r="F458" s="81"/>
      <c r="G458" s="81"/>
      <c r="H458" s="81"/>
      <c r="I458" s="81"/>
      <c r="J458" s="81"/>
      <c r="K458" s="81"/>
      <c r="L458" s="81"/>
      <c r="M458" s="81"/>
      <c r="N458" s="81"/>
      <c r="O458" s="81"/>
      <c r="P458" s="81"/>
      <c r="Q458" s="81"/>
      <c r="R458" s="81"/>
      <c r="S458" s="81"/>
      <c r="T458" s="81"/>
      <c r="U458" s="81"/>
      <c r="V458" s="81"/>
      <c r="W458" s="81"/>
      <c r="X458" s="81"/>
      <c r="Y458" s="81"/>
      <c r="Z458" s="81"/>
      <c r="AA458" s="81"/>
      <c r="AB458" s="81"/>
      <c r="AC458" s="81"/>
      <c r="AD458" s="81"/>
      <c r="AE458" s="81"/>
      <c r="AF458" s="81"/>
      <c r="AG458" s="81"/>
      <c r="AH458" s="81"/>
      <c r="AI458" s="81"/>
      <c r="AJ458" s="81"/>
      <c r="AK458" s="81"/>
      <c r="AL458" s="81"/>
      <c r="AM458" s="81"/>
      <c r="AN458" s="81"/>
      <c r="AO458" s="81"/>
      <c r="AP458" s="81"/>
      <c r="AQ458" s="81"/>
      <c r="AR458" s="81"/>
      <c r="AS458" s="81"/>
      <c r="AT458" s="81"/>
      <c r="AU458" s="81"/>
      <c r="AV458" s="81"/>
      <c r="AW458" s="81"/>
      <c r="AX458" s="81"/>
      <c r="AY458" s="81"/>
      <c r="AZ458" s="81"/>
      <c r="BA458" s="81"/>
      <c r="BB458" s="81"/>
      <c r="BC458" s="81"/>
      <c r="BD458" s="81"/>
      <c r="BE458" s="81"/>
      <c r="BF458" s="81"/>
      <c r="BG458" s="82"/>
      <c r="DE458" s="55"/>
      <c r="DF458" s="55"/>
      <c r="DG458" s="55"/>
      <c r="DH458" s="55"/>
      <c r="DJ458" s="237"/>
      <c r="DS458" s="46"/>
    </row>
    <row r="459" spans="6:123">
      <c r="F459" s="81"/>
      <c r="G459" s="81"/>
      <c r="H459" s="81"/>
      <c r="I459" s="81"/>
      <c r="J459" s="81"/>
      <c r="K459" s="81"/>
      <c r="L459" s="81"/>
      <c r="M459" s="81"/>
      <c r="N459" s="81"/>
      <c r="O459" s="81"/>
      <c r="P459" s="81"/>
      <c r="Q459" s="81"/>
      <c r="R459" s="81"/>
      <c r="S459" s="81"/>
      <c r="T459" s="81"/>
      <c r="U459" s="81"/>
      <c r="V459" s="81"/>
      <c r="W459" s="81"/>
      <c r="X459" s="81"/>
      <c r="Y459" s="81"/>
      <c r="Z459" s="81"/>
      <c r="AA459" s="81"/>
      <c r="AB459" s="81"/>
      <c r="AC459" s="81"/>
      <c r="AD459" s="81"/>
      <c r="AE459" s="81"/>
      <c r="AF459" s="81"/>
      <c r="AG459" s="81"/>
      <c r="AH459" s="81"/>
      <c r="AI459" s="81"/>
      <c r="AJ459" s="81"/>
      <c r="AK459" s="81"/>
      <c r="AL459" s="81"/>
      <c r="AM459" s="81"/>
      <c r="AN459" s="81"/>
      <c r="AO459" s="81"/>
      <c r="AP459" s="81"/>
      <c r="AQ459" s="81"/>
      <c r="AR459" s="81"/>
      <c r="AS459" s="81"/>
      <c r="AT459" s="81"/>
      <c r="AU459" s="81"/>
      <c r="AV459" s="81"/>
      <c r="AW459" s="81"/>
      <c r="AX459" s="81"/>
      <c r="AY459" s="81"/>
      <c r="AZ459" s="81"/>
      <c r="BA459" s="81"/>
      <c r="BB459" s="81"/>
      <c r="BC459" s="81"/>
      <c r="BD459" s="81"/>
      <c r="BE459" s="81"/>
      <c r="BF459" s="81"/>
      <c r="BG459" s="82"/>
      <c r="DE459" s="55"/>
      <c r="DF459" s="55"/>
      <c r="DG459" s="55"/>
      <c r="DH459" s="55"/>
      <c r="DJ459" s="237"/>
      <c r="DS459" s="46"/>
    </row>
    <row r="460" spans="6:123">
      <c r="F460" s="81"/>
      <c r="G460" s="81"/>
      <c r="H460" s="81"/>
      <c r="I460" s="81"/>
      <c r="J460" s="81"/>
      <c r="K460" s="81"/>
      <c r="L460" s="81"/>
      <c r="M460" s="81"/>
      <c r="N460" s="81"/>
      <c r="O460" s="81"/>
      <c r="P460" s="81"/>
      <c r="Q460" s="81"/>
      <c r="R460" s="81"/>
      <c r="S460" s="81"/>
      <c r="T460" s="81"/>
      <c r="U460" s="81"/>
      <c r="V460" s="81"/>
      <c r="W460" s="81"/>
      <c r="X460" s="81"/>
      <c r="Y460" s="81"/>
      <c r="Z460" s="81"/>
      <c r="AA460" s="81"/>
      <c r="AB460" s="81"/>
      <c r="AC460" s="81"/>
      <c r="AD460" s="81"/>
      <c r="AE460" s="81"/>
      <c r="AF460" s="81"/>
      <c r="AG460" s="81"/>
      <c r="AH460" s="81"/>
      <c r="AI460" s="81"/>
      <c r="AJ460" s="81"/>
      <c r="AK460" s="81"/>
      <c r="AL460" s="81"/>
      <c r="AM460" s="81"/>
      <c r="AN460" s="81"/>
      <c r="AO460" s="81"/>
      <c r="AP460" s="81"/>
      <c r="AQ460" s="81"/>
      <c r="AR460" s="81"/>
      <c r="AS460" s="81"/>
      <c r="AT460" s="81"/>
      <c r="AU460" s="81"/>
      <c r="AV460" s="81"/>
      <c r="AW460" s="81"/>
      <c r="AX460" s="81"/>
      <c r="AY460" s="81"/>
      <c r="AZ460" s="81"/>
      <c r="BA460" s="81"/>
      <c r="BB460" s="81"/>
      <c r="BC460" s="81"/>
      <c r="BD460" s="81"/>
      <c r="BE460" s="81"/>
      <c r="BF460" s="81"/>
      <c r="BG460" s="82"/>
      <c r="DE460" s="55"/>
      <c r="DF460" s="55"/>
      <c r="DG460" s="55"/>
      <c r="DH460" s="55"/>
      <c r="DJ460" s="237"/>
      <c r="DS460" s="46"/>
    </row>
    <row r="461" spans="6:123">
      <c r="F461" s="81"/>
      <c r="G461" s="81"/>
      <c r="H461" s="81"/>
      <c r="I461" s="81"/>
      <c r="J461" s="81"/>
      <c r="K461" s="81"/>
      <c r="L461" s="81"/>
      <c r="M461" s="81"/>
      <c r="N461" s="81"/>
      <c r="O461" s="81"/>
      <c r="P461" s="81"/>
      <c r="Q461" s="81"/>
      <c r="R461" s="81"/>
      <c r="S461" s="81"/>
      <c r="T461" s="81"/>
      <c r="U461" s="81"/>
      <c r="V461" s="81"/>
      <c r="W461" s="81"/>
      <c r="X461" s="81"/>
      <c r="Y461" s="81"/>
      <c r="Z461" s="81"/>
      <c r="AA461" s="81"/>
      <c r="AB461" s="81"/>
      <c r="AC461" s="81"/>
      <c r="AD461" s="81"/>
      <c r="AE461" s="81"/>
      <c r="AF461" s="81"/>
      <c r="AG461" s="81"/>
      <c r="AH461" s="81"/>
      <c r="AI461" s="81"/>
      <c r="AJ461" s="81"/>
      <c r="AK461" s="81"/>
      <c r="AL461" s="81"/>
      <c r="AM461" s="81"/>
      <c r="AN461" s="81"/>
      <c r="AO461" s="81"/>
      <c r="AP461" s="81"/>
      <c r="AQ461" s="81"/>
      <c r="AR461" s="81"/>
      <c r="AS461" s="81"/>
      <c r="AT461" s="81"/>
      <c r="AU461" s="81"/>
      <c r="AV461" s="81"/>
      <c r="AW461" s="81"/>
      <c r="AX461" s="81"/>
      <c r="AY461" s="81"/>
      <c r="AZ461" s="81"/>
      <c r="BA461" s="81"/>
      <c r="BB461" s="81"/>
      <c r="BC461" s="81"/>
      <c r="BD461" s="81"/>
      <c r="BE461" s="81"/>
      <c r="BF461" s="81"/>
      <c r="BG461" s="82"/>
      <c r="DE461" s="55"/>
      <c r="DF461" s="55"/>
      <c r="DG461" s="55"/>
      <c r="DH461" s="55"/>
      <c r="DJ461" s="237"/>
      <c r="DS461" s="46"/>
    </row>
    <row r="462" spans="6:123">
      <c r="F462" s="81"/>
      <c r="G462" s="81"/>
      <c r="H462" s="81"/>
      <c r="I462" s="81"/>
      <c r="J462" s="81"/>
      <c r="K462" s="81"/>
      <c r="L462" s="81"/>
      <c r="M462" s="81"/>
      <c r="N462" s="81"/>
      <c r="O462" s="81"/>
      <c r="P462" s="81"/>
      <c r="Q462" s="81"/>
      <c r="R462" s="81"/>
      <c r="S462" s="81"/>
      <c r="T462" s="81"/>
      <c r="U462" s="81"/>
      <c r="V462" s="81"/>
      <c r="W462" s="81"/>
      <c r="X462" s="81"/>
      <c r="Y462" s="81"/>
      <c r="Z462" s="81"/>
      <c r="AA462" s="81"/>
      <c r="AB462" s="81"/>
      <c r="AC462" s="81"/>
      <c r="AD462" s="81"/>
      <c r="AE462" s="81"/>
      <c r="AF462" s="81"/>
      <c r="AG462" s="81"/>
      <c r="AH462" s="81"/>
      <c r="AI462" s="81"/>
      <c r="AJ462" s="81"/>
      <c r="AK462" s="81"/>
      <c r="AL462" s="81"/>
      <c r="AM462" s="81"/>
      <c r="AN462" s="81"/>
      <c r="AO462" s="81"/>
      <c r="AP462" s="81"/>
      <c r="AQ462" s="81"/>
      <c r="AR462" s="81"/>
      <c r="AS462" s="81"/>
      <c r="AT462" s="81"/>
      <c r="AU462" s="81"/>
      <c r="AV462" s="81"/>
      <c r="AW462" s="81"/>
      <c r="AX462" s="81"/>
      <c r="AY462" s="81"/>
      <c r="AZ462" s="81"/>
      <c r="BA462" s="81"/>
      <c r="BB462" s="81"/>
      <c r="BC462" s="81"/>
      <c r="BD462" s="81"/>
      <c r="BE462" s="81"/>
      <c r="BF462" s="81"/>
      <c r="BG462" s="82"/>
      <c r="DE462" s="55"/>
      <c r="DF462" s="55"/>
      <c r="DG462" s="55"/>
      <c r="DH462" s="55"/>
      <c r="DJ462" s="237"/>
      <c r="DS462" s="46"/>
    </row>
    <row r="463" spans="6:123">
      <c r="F463" s="81"/>
      <c r="G463" s="81"/>
      <c r="H463" s="81"/>
      <c r="I463" s="81"/>
      <c r="J463" s="81"/>
      <c r="K463" s="81"/>
      <c r="L463" s="81"/>
      <c r="M463" s="81"/>
      <c r="N463" s="81"/>
      <c r="O463" s="81"/>
      <c r="P463" s="81"/>
      <c r="Q463" s="81"/>
      <c r="R463" s="81"/>
      <c r="S463" s="81"/>
      <c r="T463" s="81"/>
      <c r="U463" s="81"/>
      <c r="V463" s="81"/>
      <c r="W463" s="81"/>
      <c r="X463" s="81"/>
      <c r="Y463" s="81"/>
      <c r="Z463" s="81"/>
      <c r="AA463" s="81"/>
      <c r="AB463" s="81"/>
      <c r="AC463" s="81"/>
      <c r="AD463" s="81"/>
      <c r="AE463" s="81"/>
      <c r="AF463" s="81"/>
      <c r="AG463" s="81"/>
      <c r="AH463" s="81"/>
      <c r="AI463" s="81"/>
      <c r="AJ463" s="81"/>
      <c r="AK463" s="81"/>
      <c r="AL463" s="81"/>
      <c r="AM463" s="81"/>
      <c r="AN463" s="81"/>
      <c r="AO463" s="81"/>
      <c r="AP463" s="81"/>
      <c r="AQ463" s="81"/>
      <c r="AR463" s="81"/>
      <c r="AS463" s="81"/>
      <c r="AT463" s="81"/>
      <c r="AU463" s="81"/>
      <c r="AV463" s="81"/>
      <c r="AW463" s="81"/>
      <c r="AX463" s="81"/>
      <c r="AY463" s="81"/>
      <c r="AZ463" s="81"/>
      <c r="BA463" s="81"/>
      <c r="BB463" s="81"/>
      <c r="BC463" s="81"/>
      <c r="BD463" s="81"/>
      <c r="BE463" s="81"/>
      <c r="BF463" s="81"/>
      <c r="BG463" s="82"/>
      <c r="DE463" s="55"/>
      <c r="DF463" s="55"/>
      <c r="DG463" s="55"/>
      <c r="DH463" s="55"/>
      <c r="DJ463" s="237"/>
      <c r="DS463" s="46"/>
    </row>
    <row r="464" spans="6:123">
      <c r="F464" s="81"/>
      <c r="G464" s="81"/>
      <c r="H464" s="81"/>
      <c r="I464" s="81"/>
      <c r="J464" s="81"/>
      <c r="K464" s="81"/>
      <c r="L464" s="81"/>
      <c r="M464" s="81"/>
      <c r="N464" s="81"/>
      <c r="O464" s="81"/>
      <c r="P464" s="81"/>
      <c r="Q464" s="81"/>
      <c r="R464" s="81"/>
      <c r="S464" s="81"/>
      <c r="T464" s="81"/>
      <c r="U464" s="81"/>
      <c r="V464" s="81"/>
      <c r="W464" s="81"/>
      <c r="X464" s="81"/>
      <c r="Y464" s="81"/>
      <c r="Z464" s="81"/>
      <c r="AA464" s="81"/>
      <c r="AB464" s="81"/>
      <c r="AC464" s="81"/>
      <c r="AD464" s="81"/>
      <c r="AE464" s="81"/>
      <c r="AF464" s="81"/>
      <c r="AG464" s="81"/>
      <c r="AH464" s="81"/>
      <c r="AI464" s="81"/>
      <c r="AJ464" s="81"/>
      <c r="AK464" s="81"/>
      <c r="AL464" s="81"/>
      <c r="AM464" s="81"/>
      <c r="AN464" s="81"/>
      <c r="AO464" s="81"/>
      <c r="AP464" s="81"/>
      <c r="AQ464" s="81"/>
      <c r="AR464" s="81"/>
      <c r="AS464" s="81"/>
      <c r="AT464" s="81"/>
      <c r="AU464" s="81"/>
      <c r="AV464" s="81"/>
      <c r="AW464" s="81"/>
      <c r="AX464" s="81"/>
      <c r="AY464" s="81"/>
      <c r="AZ464" s="81"/>
      <c r="BA464" s="81"/>
      <c r="BB464" s="81"/>
      <c r="BC464" s="81"/>
      <c r="BD464" s="81"/>
      <c r="BE464" s="81"/>
      <c r="BF464" s="81"/>
      <c r="BG464" s="82"/>
      <c r="DE464" s="55"/>
      <c r="DF464" s="55"/>
      <c r="DG464" s="55"/>
      <c r="DH464" s="55"/>
      <c r="DJ464" s="237"/>
      <c r="DS464" s="46"/>
    </row>
    <row r="465" spans="6:123">
      <c r="F465" s="81"/>
      <c r="G465" s="81"/>
      <c r="H465" s="81"/>
      <c r="I465" s="81"/>
      <c r="J465" s="81"/>
      <c r="K465" s="81"/>
      <c r="L465" s="81"/>
      <c r="M465" s="81"/>
      <c r="N465" s="81"/>
      <c r="O465" s="81"/>
      <c r="P465" s="81"/>
      <c r="Q465" s="81"/>
      <c r="R465" s="81"/>
      <c r="S465" s="81"/>
      <c r="T465" s="81"/>
      <c r="U465" s="81"/>
      <c r="V465" s="81"/>
      <c r="W465" s="81"/>
      <c r="X465" s="81"/>
      <c r="Y465" s="81"/>
      <c r="Z465" s="81"/>
      <c r="AA465" s="81"/>
      <c r="AB465" s="81"/>
      <c r="AC465" s="81"/>
      <c r="AD465" s="81"/>
      <c r="AE465" s="81"/>
      <c r="AF465" s="81"/>
      <c r="AG465" s="81"/>
      <c r="AH465" s="81"/>
      <c r="AI465" s="81"/>
      <c r="AJ465" s="81"/>
      <c r="AK465" s="81"/>
      <c r="AL465" s="81"/>
      <c r="AM465" s="81"/>
      <c r="AN465" s="81"/>
      <c r="AO465" s="81"/>
      <c r="AP465" s="81"/>
      <c r="AQ465" s="81"/>
      <c r="AR465" s="81"/>
      <c r="AS465" s="81"/>
      <c r="AT465" s="81"/>
      <c r="AU465" s="81"/>
      <c r="AV465" s="81"/>
      <c r="AW465" s="81"/>
      <c r="AX465" s="81"/>
      <c r="AY465" s="81"/>
      <c r="AZ465" s="81"/>
      <c r="BA465" s="81"/>
      <c r="BB465" s="81"/>
      <c r="BC465" s="81"/>
      <c r="BD465" s="81"/>
      <c r="BE465" s="81"/>
      <c r="BF465" s="81"/>
      <c r="BG465" s="81"/>
      <c r="DE465" s="55"/>
      <c r="DF465" s="55"/>
      <c r="DG465" s="55"/>
      <c r="DH465" s="55"/>
      <c r="DJ465" s="237"/>
      <c r="DS465" s="46"/>
    </row>
    <row r="466" spans="6:123">
      <c r="F466" s="81"/>
      <c r="G466" s="81"/>
      <c r="H466" s="81"/>
      <c r="I466" s="81"/>
      <c r="J466" s="81"/>
      <c r="K466" s="81"/>
      <c r="L466" s="81"/>
      <c r="M466" s="81"/>
      <c r="N466" s="81"/>
      <c r="O466" s="81"/>
      <c r="P466" s="81"/>
      <c r="Q466" s="81"/>
      <c r="R466" s="81"/>
      <c r="S466" s="81"/>
      <c r="T466" s="81"/>
      <c r="U466" s="81"/>
      <c r="V466" s="81"/>
      <c r="W466" s="81"/>
      <c r="X466" s="81"/>
      <c r="Y466" s="81"/>
      <c r="Z466" s="81"/>
      <c r="AA466" s="81"/>
      <c r="AB466" s="81"/>
      <c r="AC466" s="81"/>
      <c r="AD466" s="81"/>
      <c r="AE466" s="81"/>
      <c r="AF466" s="81"/>
      <c r="AG466" s="81"/>
      <c r="AH466" s="81"/>
      <c r="AI466" s="81"/>
      <c r="AJ466" s="81"/>
      <c r="AK466" s="81"/>
      <c r="AL466" s="81"/>
      <c r="AM466" s="81"/>
      <c r="AN466" s="81"/>
      <c r="AO466" s="81"/>
      <c r="AP466" s="81"/>
      <c r="AQ466" s="81"/>
      <c r="AR466" s="81"/>
      <c r="AS466" s="81"/>
      <c r="AT466" s="81"/>
      <c r="AU466" s="81"/>
      <c r="AV466" s="81"/>
      <c r="AW466" s="81"/>
      <c r="AX466" s="81"/>
      <c r="AY466" s="81"/>
      <c r="AZ466" s="81"/>
      <c r="BA466" s="81"/>
      <c r="BB466" s="81"/>
      <c r="BC466" s="81"/>
      <c r="BD466" s="81"/>
      <c r="BE466" s="81"/>
      <c r="BF466" s="81"/>
      <c r="BG466" s="81"/>
      <c r="DE466" s="55"/>
      <c r="DF466" s="55"/>
      <c r="DG466" s="55"/>
      <c r="DH466" s="55"/>
      <c r="DJ466" s="237"/>
      <c r="DS466" s="46"/>
    </row>
    <row r="467" spans="6:123">
      <c r="F467" s="81"/>
      <c r="G467" s="81"/>
      <c r="H467" s="81"/>
      <c r="I467" s="81"/>
      <c r="J467" s="81"/>
      <c r="K467" s="81"/>
      <c r="L467" s="81"/>
      <c r="M467" s="81"/>
      <c r="N467" s="81"/>
      <c r="O467" s="81"/>
      <c r="P467" s="81"/>
      <c r="Q467" s="81"/>
      <c r="R467" s="81"/>
      <c r="S467" s="81"/>
      <c r="T467" s="81"/>
      <c r="U467" s="81"/>
      <c r="V467" s="81"/>
      <c r="W467" s="81"/>
      <c r="X467" s="81"/>
      <c r="Y467" s="81"/>
      <c r="Z467" s="81"/>
      <c r="AA467" s="81"/>
      <c r="AB467" s="81"/>
      <c r="AC467" s="81"/>
      <c r="AD467" s="81"/>
      <c r="AE467" s="81"/>
      <c r="AF467" s="81"/>
      <c r="AG467" s="81"/>
      <c r="AH467" s="81"/>
      <c r="AI467" s="81"/>
      <c r="AJ467" s="81"/>
      <c r="AK467" s="81"/>
      <c r="AL467" s="81"/>
      <c r="AM467" s="81"/>
      <c r="AN467" s="81"/>
      <c r="AO467" s="81"/>
      <c r="AP467" s="81"/>
      <c r="AQ467" s="81"/>
      <c r="AR467" s="81"/>
      <c r="AS467" s="81"/>
      <c r="AT467" s="81"/>
      <c r="AU467" s="81"/>
      <c r="AV467" s="81"/>
      <c r="AW467" s="81"/>
      <c r="AX467" s="81"/>
      <c r="AY467" s="81"/>
      <c r="AZ467" s="81"/>
      <c r="BA467" s="81"/>
      <c r="BB467" s="81"/>
      <c r="BC467" s="81"/>
      <c r="BD467" s="81"/>
      <c r="BE467" s="81"/>
      <c r="BF467" s="81"/>
      <c r="BG467" s="81"/>
      <c r="DE467" s="55"/>
      <c r="DF467" s="55"/>
      <c r="DG467" s="55"/>
      <c r="DH467" s="55"/>
      <c r="DJ467" s="237"/>
      <c r="DS467" s="46"/>
    </row>
    <row r="468" spans="6:123">
      <c r="F468" s="81"/>
      <c r="G468" s="81"/>
      <c r="H468" s="81"/>
      <c r="I468" s="81"/>
      <c r="J468" s="81"/>
      <c r="K468" s="81"/>
      <c r="L468" s="81"/>
      <c r="M468" s="81"/>
      <c r="N468" s="81"/>
      <c r="O468" s="81"/>
      <c r="P468" s="81"/>
      <c r="Q468" s="81"/>
      <c r="R468" s="81"/>
      <c r="S468" s="81"/>
      <c r="T468" s="81"/>
      <c r="U468" s="81"/>
      <c r="V468" s="81"/>
      <c r="W468" s="81"/>
      <c r="X468" s="81"/>
      <c r="Y468" s="81"/>
      <c r="Z468" s="81"/>
      <c r="AA468" s="81"/>
      <c r="AB468" s="81"/>
      <c r="AC468" s="81"/>
      <c r="AD468" s="81"/>
      <c r="AE468" s="81"/>
      <c r="AF468" s="81"/>
      <c r="AG468" s="81"/>
      <c r="AH468" s="81"/>
      <c r="AI468" s="81"/>
      <c r="AJ468" s="81"/>
      <c r="AK468" s="81"/>
      <c r="AL468" s="81"/>
      <c r="AM468" s="81"/>
      <c r="AN468" s="81"/>
      <c r="AO468" s="81"/>
      <c r="AP468" s="81"/>
      <c r="AQ468" s="81"/>
      <c r="AR468" s="81"/>
      <c r="AS468" s="81"/>
      <c r="AT468" s="81"/>
      <c r="AU468" s="81"/>
      <c r="AV468" s="81"/>
      <c r="AW468" s="81"/>
      <c r="AX468" s="81"/>
      <c r="AY468" s="81"/>
      <c r="AZ468" s="81"/>
      <c r="BA468" s="81"/>
      <c r="BB468" s="81"/>
      <c r="BC468" s="81"/>
      <c r="BD468" s="81"/>
      <c r="BE468" s="81"/>
      <c r="BF468" s="81"/>
      <c r="BG468" s="81"/>
      <c r="DE468" s="55"/>
      <c r="DF468" s="55"/>
      <c r="DG468" s="55"/>
      <c r="DH468" s="55"/>
      <c r="DJ468" s="237"/>
      <c r="DS468" s="46"/>
    </row>
    <row r="469" spans="6:123">
      <c r="F469" s="81"/>
      <c r="G469" s="81"/>
      <c r="H469" s="81"/>
      <c r="I469" s="81"/>
      <c r="J469" s="81"/>
      <c r="K469" s="81"/>
      <c r="L469" s="81"/>
      <c r="M469" s="81"/>
      <c r="N469" s="81"/>
      <c r="O469" s="81"/>
      <c r="P469" s="81"/>
      <c r="Q469" s="81"/>
      <c r="R469" s="81"/>
      <c r="S469" s="81"/>
      <c r="T469" s="81"/>
      <c r="U469" s="81"/>
      <c r="V469" s="81"/>
      <c r="W469" s="81"/>
      <c r="X469" s="81"/>
      <c r="Y469" s="81"/>
      <c r="Z469" s="81"/>
      <c r="AA469" s="81"/>
      <c r="AB469" s="81"/>
      <c r="AC469" s="81"/>
      <c r="AD469" s="81"/>
      <c r="AE469" s="81"/>
      <c r="AF469" s="81"/>
      <c r="AG469" s="81"/>
      <c r="AH469" s="81"/>
      <c r="AI469" s="81"/>
      <c r="AJ469" s="81"/>
      <c r="AK469" s="81"/>
      <c r="AL469" s="81"/>
      <c r="AM469" s="81"/>
      <c r="AN469" s="81"/>
      <c r="AO469" s="81"/>
      <c r="AP469" s="81"/>
      <c r="AQ469" s="81"/>
      <c r="AR469" s="81"/>
      <c r="AS469" s="81"/>
      <c r="AT469" s="81"/>
      <c r="AU469" s="81"/>
      <c r="AV469" s="81"/>
      <c r="AW469" s="81"/>
      <c r="AX469" s="81"/>
      <c r="AY469" s="81"/>
      <c r="AZ469" s="81"/>
      <c r="BA469" s="81"/>
      <c r="BB469" s="81"/>
      <c r="BC469" s="81"/>
      <c r="BD469" s="81"/>
      <c r="BE469" s="81"/>
      <c r="BF469" s="81"/>
      <c r="BG469" s="81"/>
      <c r="DE469" s="55"/>
      <c r="DF469" s="55"/>
      <c r="DG469" s="55"/>
      <c r="DH469" s="55"/>
      <c r="DJ469" s="237"/>
      <c r="DS469" s="46"/>
    </row>
    <row r="470" spans="6:123">
      <c r="F470" s="81"/>
      <c r="G470" s="81"/>
      <c r="H470" s="81"/>
      <c r="I470" s="81"/>
      <c r="J470" s="81"/>
      <c r="K470" s="81"/>
      <c r="L470" s="81"/>
      <c r="M470" s="81"/>
      <c r="N470" s="81"/>
      <c r="O470" s="81"/>
      <c r="P470" s="81"/>
      <c r="Q470" s="81"/>
      <c r="R470" s="81"/>
      <c r="S470" s="81"/>
      <c r="T470" s="81"/>
      <c r="U470" s="81"/>
      <c r="V470" s="81"/>
      <c r="W470" s="81"/>
      <c r="X470" s="81"/>
      <c r="Y470" s="81"/>
      <c r="Z470" s="81"/>
      <c r="AA470" s="81"/>
      <c r="AB470" s="81"/>
      <c r="AC470" s="81"/>
      <c r="AD470" s="81"/>
      <c r="AE470" s="81"/>
      <c r="AF470" s="81"/>
      <c r="AG470" s="81"/>
      <c r="AH470" s="81"/>
      <c r="AI470" s="81"/>
      <c r="AJ470" s="81"/>
      <c r="AK470" s="81"/>
      <c r="AL470" s="81"/>
      <c r="AM470" s="81"/>
      <c r="AN470" s="81"/>
      <c r="AO470" s="81"/>
      <c r="AP470" s="81"/>
      <c r="AQ470" s="81"/>
      <c r="AR470" s="81"/>
      <c r="AS470" s="81"/>
      <c r="AT470" s="81"/>
      <c r="AU470" s="81"/>
      <c r="AV470" s="81"/>
      <c r="AW470" s="81"/>
      <c r="AX470" s="81"/>
      <c r="AY470" s="81"/>
      <c r="AZ470" s="81"/>
      <c r="BA470" s="81"/>
      <c r="BB470" s="81"/>
      <c r="BC470" s="81"/>
      <c r="BD470" s="81"/>
      <c r="BE470" s="81"/>
      <c r="BF470" s="81"/>
      <c r="BG470" s="81"/>
      <c r="DE470" s="55"/>
      <c r="DF470" s="55"/>
      <c r="DG470" s="55"/>
      <c r="DH470" s="55"/>
      <c r="DJ470" s="237"/>
      <c r="DS470" s="46"/>
    </row>
    <row r="471" spans="6:123">
      <c r="F471" s="81"/>
      <c r="G471" s="81"/>
      <c r="H471" s="81"/>
      <c r="I471" s="81"/>
      <c r="J471" s="81"/>
      <c r="K471" s="81"/>
      <c r="L471" s="81"/>
      <c r="M471" s="81"/>
      <c r="N471" s="81"/>
      <c r="O471" s="81"/>
      <c r="P471" s="81"/>
      <c r="Q471" s="81"/>
      <c r="R471" s="81"/>
      <c r="S471" s="81"/>
      <c r="T471" s="81"/>
      <c r="U471" s="81"/>
      <c r="V471" s="81"/>
      <c r="W471" s="81"/>
      <c r="X471" s="81"/>
      <c r="Y471" s="81"/>
      <c r="Z471" s="81"/>
      <c r="AA471" s="81"/>
      <c r="AB471" s="81"/>
      <c r="AC471" s="81"/>
      <c r="AD471" s="81"/>
      <c r="AE471" s="81"/>
      <c r="AF471" s="81"/>
      <c r="AG471" s="81"/>
      <c r="AH471" s="81"/>
      <c r="AI471" s="81"/>
      <c r="AJ471" s="81"/>
      <c r="AK471" s="81"/>
      <c r="AL471" s="81"/>
      <c r="AM471" s="81"/>
      <c r="AN471" s="81"/>
      <c r="AO471" s="81"/>
      <c r="AP471" s="81"/>
      <c r="AQ471" s="81"/>
      <c r="AR471" s="81"/>
      <c r="AS471" s="81"/>
      <c r="AT471" s="81"/>
      <c r="AU471" s="81"/>
      <c r="AV471" s="81"/>
      <c r="AW471" s="81"/>
      <c r="AX471" s="81"/>
      <c r="AY471" s="81"/>
      <c r="AZ471" s="81"/>
      <c r="BA471" s="81"/>
      <c r="BB471" s="81"/>
      <c r="BC471" s="81"/>
      <c r="BD471" s="81"/>
      <c r="BE471" s="81"/>
      <c r="BF471" s="81"/>
      <c r="BG471" s="81"/>
      <c r="DE471" s="55"/>
      <c r="DF471" s="55"/>
      <c r="DG471" s="55"/>
      <c r="DH471" s="55"/>
      <c r="DJ471" s="237"/>
      <c r="DS471" s="46"/>
    </row>
    <row r="472" spans="6:123">
      <c r="F472" s="81"/>
      <c r="G472" s="81"/>
      <c r="H472" s="81"/>
      <c r="I472" s="81"/>
      <c r="J472" s="81"/>
      <c r="K472" s="81"/>
      <c r="L472" s="81"/>
      <c r="M472" s="81"/>
      <c r="N472" s="81"/>
      <c r="O472" s="81"/>
      <c r="P472" s="81"/>
      <c r="Q472" s="81"/>
      <c r="R472" s="81"/>
      <c r="S472" s="81"/>
      <c r="T472" s="81"/>
      <c r="U472" s="81"/>
      <c r="V472" s="81"/>
      <c r="W472" s="81"/>
      <c r="X472" s="81"/>
      <c r="Y472" s="81"/>
      <c r="Z472" s="81"/>
      <c r="AA472" s="81"/>
      <c r="AB472" s="81"/>
      <c r="AC472" s="81"/>
      <c r="AD472" s="81"/>
      <c r="AE472" s="81"/>
      <c r="AF472" s="81"/>
      <c r="AG472" s="81"/>
      <c r="AH472" s="81"/>
      <c r="AI472" s="81"/>
      <c r="AJ472" s="81"/>
      <c r="AK472" s="81"/>
      <c r="AL472" s="81"/>
      <c r="AM472" s="81"/>
      <c r="AN472" s="81"/>
      <c r="AO472" s="81"/>
      <c r="AP472" s="81"/>
      <c r="AQ472" s="81"/>
      <c r="AR472" s="81"/>
      <c r="AS472" s="81"/>
      <c r="AT472" s="81"/>
      <c r="AU472" s="81"/>
      <c r="AV472" s="81"/>
      <c r="AW472" s="81"/>
      <c r="AX472" s="81"/>
      <c r="AY472" s="81"/>
      <c r="AZ472" s="81"/>
      <c r="BA472" s="81"/>
      <c r="BB472" s="81"/>
      <c r="BC472" s="81"/>
      <c r="BD472" s="81"/>
      <c r="BE472" s="81"/>
      <c r="BF472" s="81"/>
      <c r="BG472" s="81"/>
      <c r="DE472" s="55"/>
      <c r="DF472" s="55"/>
      <c r="DG472" s="55"/>
      <c r="DH472" s="55"/>
      <c r="DJ472" s="237"/>
      <c r="DS472" s="46"/>
    </row>
    <row r="473" spans="6:123">
      <c r="F473" s="81"/>
      <c r="G473" s="81"/>
      <c r="H473" s="81"/>
      <c r="I473" s="81"/>
      <c r="J473" s="81"/>
      <c r="K473" s="81"/>
      <c r="L473" s="81"/>
      <c r="M473" s="81"/>
      <c r="N473" s="81"/>
      <c r="O473" s="81"/>
      <c r="P473" s="81"/>
      <c r="Q473" s="81"/>
      <c r="R473" s="81"/>
      <c r="S473" s="81"/>
      <c r="T473" s="81"/>
      <c r="U473" s="81"/>
      <c r="V473" s="81"/>
      <c r="W473" s="81"/>
      <c r="X473" s="81"/>
      <c r="Y473" s="81"/>
      <c r="Z473" s="81"/>
      <c r="AA473" s="81"/>
      <c r="AB473" s="81"/>
      <c r="AC473" s="81"/>
      <c r="AD473" s="81"/>
      <c r="AE473" s="81"/>
      <c r="AF473" s="81"/>
      <c r="AG473" s="81"/>
      <c r="AH473" s="81"/>
      <c r="AI473" s="81"/>
      <c r="AJ473" s="81"/>
      <c r="AK473" s="81"/>
      <c r="AL473" s="81"/>
      <c r="AM473" s="81"/>
      <c r="AN473" s="81"/>
      <c r="AO473" s="81"/>
      <c r="AP473" s="81"/>
      <c r="AQ473" s="81"/>
      <c r="AR473" s="81"/>
      <c r="AS473" s="81"/>
      <c r="AT473" s="81"/>
      <c r="AU473" s="81"/>
      <c r="AV473" s="81"/>
      <c r="AW473" s="81"/>
      <c r="AX473" s="81"/>
      <c r="AY473" s="81"/>
      <c r="AZ473" s="81"/>
      <c r="BA473" s="81"/>
      <c r="BB473" s="81"/>
      <c r="BC473" s="81"/>
      <c r="BD473" s="81"/>
      <c r="BE473" s="81"/>
      <c r="BF473" s="81"/>
      <c r="BG473" s="81"/>
      <c r="DE473" s="55"/>
      <c r="DF473" s="55"/>
      <c r="DG473" s="55"/>
      <c r="DH473" s="55"/>
      <c r="DJ473" s="237"/>
      <c r="DS473" s="46"/>
    </row>
    <row r="474" spans="6:123">
      <c r="F474" s="81"/>
      <c r="G474" s="81"/>
      <c r="H474" s="81"/>
      <c r="I474" s="81"/>
      <c r="J474" s="81"/>
      <c r="K474" s="81"/>
      <c r="L474" s="81"/>
      <c r="M474" s="81"/>
      <c r="N474" s="81"/>
      <c r="O474" s="81"/>
      <c r="P474" s="81"/>
      <c r="Q474" s="81"/>
      <c r="R474" s="81"/>
      <c r="S474" s="81"/>
      <c r="T474" s="81"/>
      <c r="U474" s="81"/>
      <c r="V474" s="81"/>
      <c r="W474" s="81"/>
      <c r="X474" s="81"/>
      <c r="Y474" s="81"/>
      <c r="Z474" s="81"/>
      <c r="AA474" s="81"/>
      <c r="AB474" s="81"/>
      <c r="AC474" s="81"/>
      <c r="AD474" s="81"/>
      <c r="AE474" s="81"/>
      <c r="AF474" s="81"/>
      <c r="AG474" s="81"/>
      <c r="AH474" s="81"/>
      <c r="AI474" s="81"/>
      <c r="AJ474" s="81"/>
      <c r="AK474" s="81"/>
      <c r="AL474" s="81"/>
      <c r="AM474" s="81"/>
      <c r="AN474" s="81"/>
      <c r="AO474" s="81"/>
      <c r="AP474" s="81"/>
      <c r="AQ474" s="81"/>
      <c r="AR474" s="81"/>
      <c r="AS474" s="81"/>
      <c r="AT474" s="81"/>
      <c r="AU474" s="81"/>
      <c r="AV474" s="81"/>
      <c r="AW474" s="81"/>
      <c r="AX474" s="81"/>
      <c r="AY474" s="81"/>
      <c r="AZ474" s="81"/>
      <c r="BA474" s="81"/>
      <c r="BB474" s="81"/>
      <c r="BC474" s="81"/>
      <c r="BD474" s="81"/>
      <c r="BE474" s="81"/>
      <c r="BF474" s="81"/>
      <c r="BG474" s="81"/>
      <c r="DE474" s="55"/>
      <c r="DF474" s="55"/>
      <c r="DG474" s="55"/>
      <c r="DH474" s="55"/>
      <c r="DJ474" s="237"/>
      <c r="DS474" s="46"/>
    </row>
    <row r="475" spans="6:123">
      <c r="F475" s="81"/>
      <c r="G475" s="81"/>
      <c r="H475" s="81"/>
      <c r="I475" s="81"/>
      <c r="J475" s="81"/>
      <c r="K475" s="81"/>
      <c r="L475" s="81"/>
      <c r="M475" s="81"/>
      <c r="N475" s="81"/>
      <c r="O475" s="81"/>
      <c r="P475" s="81"/>
      <c r="Q475" s="81"/>
      <c r="R475" s="81"/>
      <c r="S475" s="81"/>
      <c r="T475" s="81"/>
      <c r="U475" s="81"/>
      <c r="V475" s="81"/>
      <c r="W475" s="81"/>
      <c r="X475" s="81"/>
      <c r="Y475" s="81"/>
      <c r="Z475" s="81"/>
      <c r="AA475" s="81"/>
      <c r="AB475" s="81"/>
      <c r="AC475" s="81"/>
      <c r="AD475" s="81"/>
      <c r="AE475" s="81"/>
      <c r="AF475" s="81"/>
      <c r="AG475" s="81"/>
      <c r="AH475" s="81"/>
      <c r="AI475" s="81"/>
      <c r="AJ475" s="81"/>
      <c r="AK475" s="81"/>
      <c r="AL475" s="81"/>
      <c r="AM475" s="81"/>
      <c r="AN475" s="81"/>
      <c r="AO475" s="81"/>
      <c r="AP475" s="81"/>
      <c r="AQ475" s="81"/>
      <c r="AR475" s="81"/>
      <c r="AS475" s="81"/>
      <c r="AT475" s="81"/>
      <c r="AU475" s="81"/>
      <c r="AV475" s="81"/>
      <c r="AW475" s="81"/>
      <c r="AX475" s="81"/>
      <c r="AY475" s="81"/>
      <c r="AZ475" s="81"/>
      <c r="BA475" s="81"/>
      <c r="BB475" s="81"/>
      <c r="BC475" s="81"/>
      <c r="BD475" s="81"/>
      <c r="BE475" s="81"/>
      <c r="BF475" s="81"/>
      <c r="BG475" s="81"/>
      <c r="DE475" s="55"/>
      <c r="DF475" s="55"/>
      <c r="DG475" s="55"/>
      <c r="DH475" s="55"/>
      <c r="DJ475" s="237"/>
      <c r="DS475" s="46"/>
    </row>
    <row r="476" spans="6:123">
      <c r="F476" s="81"/>
      <c r="G476" s="81"/>
      <c r="H476" s="81"/>
      <c r="I476" s="81"/>
      <c r="J476" s="81"/>
      <c r="K476" s="81"/>
      <c r="L476" s="81"/>
      <c r="M476" s="81"/>
      <c r="N476" s="81"/>
      <c r="O476" s="81"/>
      <c r="P476" s="81"/>
      <c r="Q476" s="81"/>
      <c r="R476" s="81"/>
      <c r="S476" s="81"/>
      <c r="T476" s="81"/>
      <c r="U476" s="81"/>
      <c r="V476" s="81"/>
      <c r="W476" s="81"/>
      <c r="X476" s="81"/>
      <c r="Y476" s="81"/>
      <c r="Z476" s="81"/>
      <c r="AA476" s="81"/>
      <c r="AB476" s="81"/>
      <c r="AC476" s="81"/>
      <c r="AD476" s="81"/>
      <c r="AE476" s="81"/>
      <c r="AF476" s="81"/>
      <c r="AG476" s="81"/>
      <c r="AH476" s="81"/>
      <c r="AI476" s="81"/>
      <c r="AJ476" s="81"/>
      <c r="AK476" s="81"/>
      <c r="AL476" s="81"/>
      <c r="AM476" s="81"/>
      <c r="AN476" s="81"/>
      <c r="AO476" s="81"/>
      <c r="AP476" s="81"/>
      <c r="AQ476" s="81"/>
      <c r="AR476" s="81"/>
      <c r="AS476" s="81"/>
      <c r="AT476" s="81"/>
      <c r="AU476" s="81"/>
      <c r="AV476" s="81"/>
      <c r="AW476" s="81"/>
      <c r="AX476" s="81"/>
      <c r="AY476" s="81"/>
      <c r="AZ476" s="81"/>
      <c r="BA476" s="81"/>
      <c r="BB476" s="81"/>
      <c r="BC476" s="81"/>
      <c r="BD476" s="81"/>
      <c r="BE476" s="81"/>
      <c r="BF476" s="81"/>
      <c r="BG476" s="81"/>
      <c r="DE476" s="55"/>
      <c r="DF476" s="55"/>
      <c r="DG476" s="55"/>
      <c r="DH476" s="55"/>
      <c r="DJ476" s="237"/>
      <c r="DS476" s="46"/>
    </row>
    <row r="477" spans="6:123">
      <c r="F477" s="81"/>
      <c r="G477" s="81"/>
      <c r="H477" s="81"/>
      <c r="I477" s="81"/>
      <c r="J477" s="81"/>
      <c r="K477" s="81"/>
      <c r="L477" s="81"/>
      <c r="M477" s="81"/>
      <c r="N477" s="81"/>
      <c r="O477" s="81"/>
      <c r="P477" s="81"/>
      <c r="Q477" s="81"/>
      <c r="R477" s="81"/>
      <c r="S477" s="81"/>
      <c r="T477" s="81"/>
      <c r="U477" s="81"/>
      <c r="V477" s="81"/>
      <c r="W477" s="81"/>
      <c r="X477" s="81"/>
      <c r="Y477" s="81"/>
      <c r="Z477" s="81"/>
      <c r="AA477" s="81"/>
      <c r="AB477" s="81"/>
      <c r="AC477" s="81"/>
      <c r="AD477" s="81"/>
      <c r="AE477" s="81"/>
      <c r="AF477" s="81"/>
      <c r="AG477" s="81"/>
      <c r="AH477" s="81"/>
      <c r="AI477" s="81"/>
      <c r="AJ477" s="81"/>
      <c r="AK477" s="81"/>
      <c r="AL477" s="81"/>
      <c r="AM477" s="81"/>
      <c r="AN477" s="81"/>
      <c r="AO477" s="81"/>
      <c r="AP477" s="81"/>
      <c r="AQ477" s="81"/>
      <c r="AR477" s="81"/>
      <c r="AS477" s="81"/>
      <c r="AT477" s="81"/>
      <c r="AU477" s="81"/>
      <c r="AV477" s="81"/>
      <c r="AW477" s="81"/>
      <c r="AX477" s="81"/>
      <c r="AY477" s="81"/>
      <c r="AZ477" s="81"/>
      <c r="BA477" s="81"/>
      <c r="BB477" s="81"/>
      <c r="BC477" s="81"/>
      <c r="BD477" s="81"/>
      <c r="BE477" s="81"/>
      <c r="BF477" s="81"/>
      <c r="BG477" s="81"/>
      <c r="DE477" s="55"/>
      <c r="DF477" s="55"/>
      <c r="DG477" s="55"/>
      <c r="DH477" s="55"/>
      <c r="DJ477" s="237"/>
      <c r="DS477" s="46"/>
    </row>
    <row r="478" spans="6:123">
      <c r="F478" s="81"/>
      <c r="G478" s="81"/>
      <c r="H478" s="81"/>
      <c r="I478" s="81"/>
      <c r="J478" s="81"/>
      <c r="K478" s="81"/>
      <c r="L478" s="81"/>
      <c r="M478" s="81"/>
      <c r="N478" s="81"/>
      <c r="O478" s="81"/>
      <c r="P478" s="81"/>
      <c r="Q478" s="81"/>
      <c r="R478" s="81"/>
      <c r="S478" s="81"/>
      <c r="T478" s="81"/>
      <c r="U478" s="81"/>
      <c r="V478" s="81"/>
      <c r="W478" s="81"/>
      <c r="X478" s="81"/>
      <c r="Y478" s="81"/>
      <c r="Z478" s="81"/>
      <c r="AA478" s="81"/>
      <c r="AB478" s="81"/>
      <c r="AC478" s="81"/>
      <c r="AD478" s="81"/>
      <c r="AE478" s="81"/>
      <c r="AF478" s="81"/>
      <c r="AG478" s="81"/>
      <c r="AH478" s="81"/>
      <c r="AI478" s="81"/>
      <c r="AJ478" s="81"/>
      <c r="AK478" s="81"/>
      <c r="AL478" s="81"/>
      <c r="AM478" s="81"/>
      <c r="AN478" s="81"/>
      <c r="AO478" s="81"/>
      <c r="AP478" s="81"/>
      <c r="AQ478" s="81"/>
      <c r="AR478" s="81"/>
      <c r="AS478" s="81"/>
      <c r="AT478" s="81"/>
      <c r="AU478" s="81"/>
      <c r="AV478" s="81"/>
      <c r="AW478" s="81"/>
      <c r="AX478" s="81"/>
      <c r="AY478" s="81"/>
      <c r="AZ478" s="81"/>
      <c r="BA478" s="81"/>
      <c r="BB478" s="81"/>
      <c r="BC478" s="81"/>
      <c r="BD478" s="81"/>
      <c r="BE478" s="81"/>
      <c r="BF478" s="81"/>
      <c r="BG478" s="81"/>
      <c r="DE478" s="55"/>
      <c r="DF478" s="55"/>
      <c r="DG478" s="55"/>
      <c r="DH478" s="55"/>
      <c r="DJ478" s="237"/>
      <c r="DS478" s="46"/>
    </row>
    <row r="479" spans="6:123">
      <c r="F479" s="81"/>
      <c r="G479" s="81"/>
      <c r="H479" s="81"/>
      <c r="I479" s="81"/>
      <c r="J479" s="81"/>
      <c r="K479" s="81"/>
      <c r="L479" s="81"/>
      <c r="M479" s="81"/>
      <c r="N479" s="81"/>
      <c r="O479" s="81"/>
      <c r="P479" s="81"/>
      <c r="Q479" s="81"/>
      <c r="R479" s="81"/>
      <c r="S479" s="81"/>
      <c r="T479" s="81"/>
      <c r="U479" s="81"/>
      <c r="V479" s="81"/>
      <c r="W479" s="81"/>
      <c r="X479" s="81"/>
      <c r="Y479" s="81"/>
      <c r="Z479" s="81"/>
      <c r="AA479" s="81"/>
      <c r="AB479" s="81"/>
      <c r="AC479" s="81"/>
      <c r="AD479" s="81"/>
      <c r="AE479" s="81"/>
      <c r="AF479" s="81"/>
      <c r="AG479" s="81"/>
      <c r="AH479" s="81"/>
      <c r="AI479" s="81"/>
      <c r="AJ479" s="81"/>
      <c r="AK479" s="81"/>
      <c r="AL479" s="81"/>
      <c r="AM479" s="81"/>
      <c r="AN479" s="81"/>
      <c r="AO479" s="81"/>
      <c r="AP479" s="81"/>
      <c r="AQ479" s="81"/>
      <c r="AR479" s="81"/>
      <c r="AS479" s="81"/>
      <c r="AT479" s="81"/>
      <c r="AU479" s="81"/>
      <c r="AV479" s="81"/>
      <c r="AW479" s="81"/>
      <c r="AX479" s="81"/>
      <c r="AY479" s="81"/>
      <c r="AZ479" s="81"/>
      <c r="BA479" s="81"/>
      <c r="BB479" s="81"/>
      <c r="BC479" s="81"/>
      <c r="BD479" s="81"/>
      <c r="BE479" s="81"/>
      <c r="BF479" s="81"/>
      <c r="BG479" s="81"/>
      <c r="DE479" s="55"/>
      <c r="DF479" s="55"/>
      <c r="DG479" s="55"/>
      <c r="DH479" s="55"/>
      <c r="DJ479" s="237"/>
      <c r="DS479" s="46"/>
    </row>
    <row r="480" spans="6:123">
      <c r="F480" s="81"/>
      <c r="G480" s="81"/>
      <c r="H480" s="81"/>
      <c r="I480" s="81"/>
      <c r="J480" s="81"/>
      <c r="K480" s="81"/>
      <c r="L480" s="81"/>
      <c r="M480" s="81"/>
      <c r="N480" s="81"/>
      <c r="O480" s="81"/>
      <c r="P480" s="81"/>
      <c r="Q480" s="81"/>
      <c r="R480" s="81"/>
      <c r="S480" s="81"/>
      <c r="T480" s="81"/>
      <c r="U480" s="81"/>
      <c r="V480" s="81"/>
      <c r="W480" s="81"/>
      <c r="X480" s="81"/>
      <c r="Y480" s="81"/>
      <c r="Z480" s="81"/>
      <c r="AA480" s="81"/>
      <c r="AB480" s="81"/>
      <c r="AC480" s="81"/>
      <c r="AD480" s="81"/>
      <c r="AE480" s="81"/>
      <c r="AF480" s="81"/>
      <c r="AG480" s="81"/>
      <c r="AH480" s="81"/>
      <c r="AI480" s="81"/>
      <c r="AJ480" s="81"/>
      <c r="AK480" s="81"/>
      <c r="AL480" s="81"/>
      <c r="AM480" s="81"/>
      <c r="AN480" s="81"/>
      <c r="AO480" s="81"/>
      <c r="AP480" s="81"/>
      <c r="AQ480" s="81"/>
      <c r="AR480" s="81"/>
      <c r="AS480" s="81"/>
      <c r="AT480" s="81"/>
      <c r="AU480" s="81"/>
      <c r="AV480" s="81"/>
      <c r="AW480" s="81"/>
      <c r="AX480" s="81"/>
      <c r="AY480" s="81"/>
      <c r="AZ480" s="81"/>
      <c r="BA480" s="81"/>
      <c r="BB480" s="81"/>
      <c r="BC480" s="81"/>
      <c r="BD480" s="81"/>
      <c r="BE480" s="81"/>
      <c r="BF480" s="81"/>
      <c r="BG480" s="81"/>
      <c r="DE480" s="55"/>
      <c r="DF480" s="55"/>
      <c r="DG480" s="55"/>
      <c r="DH480" s="55"/>
      <c r="DJ480" s="237"/>
      <c r="DS480" s="46"/>
    </row>
    <row r="481" spans="6:123">
      <c r="F481" s="81"/>
      <c r="G481" s="81"/>
      <c r="H481" s="81"/>
      <c r="I481" s="81"/>
      <c r="J481" s="81"/>
      <c r="K481" s="81"/>
      <c r="L481" s="81"/>
      <c r="M481" s="81"/>
      <c r="N481" s="81"/>
      <c r="O481" s="81"/>
      <c r="P481" s="81"/>
      <c r="Q481" s="81"/>
      <c r="R481" s="81"/>
      <c r="S481" s="81"/>
      <c r="T481" s="81"/>
      <c r="U481" s="81"/>
      <c r="V481" s="81"/>
      <c r="W481" s="81"/>
      <c r="X481" s="81"/>
      <c r="Y481" s="81"/>
      <c r="Z481" s="81"/>
      <c r="AA481" s="81"/>
      <c r="AB481" s="81"/>
      <c r="AC481" s="81"/>
      <c r="AD481" s="81"/>
      <c r="AE481" s="81"/>
      <c r="AF481" s="81"/>
      <c r="AG481" s="81"/>
      <c r="AH481" s="81"/>
      <c r="AI481" s="81"/>
      <c r="AJ481" s="81"/>
      <c r="AK481" s="81"/>
      <c r="AL481" s="81"/>
      <c r="AM481" s="81"/>
      <c r="AN481" s="81"/>
      <c r="AO481" s="81"/>
      <c r="AP481" s="81"/>
      <c r="AQ481" s="81"/>
      <c r="AR481" s="81"/>
      <c r="AS481" s="81"/>
      <c r="AT481" s="81"/>
      <c r="AU481" s="81"/>
      <c r="AV481" s="81"/>
      <c r="AW481" s="81"/>
      <c r="AX481" s="81"/>
      <c r="AY481" s="81"/>
      <c r="AZ481" s="81"/>
      <c r="BA481" s="81"/>
      <c r="BB481" s="81"/>
      <c r="BC481" s="81"/>
      <c r="BD481" s="81"/>
      <c r="BE481" s="81"/>
      <c r="BF481" s="81"/>
      <c r="BG481" s="81"/>
      <c r="DE481" s="55"/>
      <c r="DF481" s="55"/>
      <c r="DG481" s="55"/>
      <c r="DH481" s="55"/>
      <c r="DJ481" s="237"/>
      <c r="DS481" s="46"/>
    </row>
    <row r="482" spans="6:123">
      <c r="F482" s="81"/>
      <c r="G482" s="81"/>
      <c r="H482" s="81"/>
      <c r="I482" s="81"/>
      <c r="J482" s="81"/>
      <c r="K482" s="81"/>
      <c r="L482" s="81"/>
      <c r="M482" s="81"/>
      <c r="N482" s="81"/>
      <c r="O482" s="81"/>
      <c r="P482" s="81"/>
      <c r="Q482" s="81"/>
      <c r="R482" s="81"/>
      <c r="S482" s="81"/>
      <c r="T482" s="81"/>
      <c r="U482" s="81"/>
      <c r="V482" s="81"/>
      <c r="W482" s="81"/>
      <c r="X482" s="81"/>
      <c r="Y482" s="81"/>
      <c r="Z482" s="81"/>
      <c r="AA482" s="81"/>
      <c r="AB482" s="81"/>
      <c r="AC482" s="81"/>
      <c r="AD482" s="81"/>
      <c r="AE482" s="81"/>
      <c r="AF482" s="81"/>
      <c r="AG482" s="81"/>
      <c r="AH482" s="81"/>
      <c r="AI482" s="81"/>
      <c r="AJ482" s="81"/>
      <c r="AK482" s="81"/>
      <c r="AL482" s="81"/>
      <c r="AM482" s="81"/>
      <c r="AN482" s="81"/>
      <c r="AO482" s="81"/>
      <c r="AP482" s="81"/>
      <c r="AQ482" s="81"/>
      <c r="AR482" s="81"/>
      <c r="AS482" s="81"/>
      <c r="AT482" s="81"/>
      <c r="AU482" s="81"/>
      <c r="AV482" s="81"/>
      <c r="AW482" s="81"/>
      <c r="AX482" s="81"/>
      <c r="AY482" s="81"/>
      <c r="AZ482" s="81"/>
      <c r="BA482" s="81"/>
      <c r="BB482" s="81"/>
      <c r="BC482" s="81"/>
      <c r="BD482" s="81"/>
      <c r="BE482" s="81"/>
      <c r="BF482" s="81"/>
      <c r="BG482" s="81"/>
      <c r="DE482" s="55"/>
      <c r="DF482" s="55"/>
      <c r="DG482" s="55"/>
      <c r="DH482" s="55"/>
      <c r="DJ482" s="237"/>
      <c r="DS482" s="46"/>
    </row>
    <row r="483" spans="6:123">
      <c r="F483" s="81"/>
      <c r="G483" s="81"/>
      <c r="H483" s="81"/>
      <c r="I483" s="81"/>
      <c r="J483" s="81"/>
      <c r="K483" s="81"/>
      <c r="L483" s="81"/>
      <c r="M483" s="81"/>
      <c r="N483" s="81"/>
      <c r="O483" s="81"/>
      <c r="P483" s="81"/>
      <c r="Q483" s="81"/>
      <c r="R483" s="81"/>
      <c r="S483" s="81"/>
      <c r="T483" s="81"/>
      <c r="U483" s="81"/>
      <c r="V483" s="81"/>
      <c r="W483" s="81"/>
      <c r="X483" s="81"/>
      <c r="Y483" s="81"/>
      <c r="Z483" s="81"/>
      <c r="AA483" s="81"/>
      <c r="AB483" s="81"/>
      <c r="AC483" s="81"/>
      <c r="AD483" s="81"/>
      <c r="AE483" s="81"/>
      <c r="AF483" s="81"/>
      <c r="AG483" s="81"/>
      <c r="AH483" s="81"/>
      <c r="AI483" s="81"/>
      <c r="AJ483" s="81"/>
      <c r="AK483" s="81"/>
      <c r="AL483" s="81"/>
      <c r="AM483" s="81"/>
      <c r="AN483" s="81"/>
      <c r="AO483" s="81"/>
      <c r="AP483" s="81"/>
      <c r="AQ483" s="81"/>
      <c r="AR483" s="81"/>
      <c r="AS483" s="81"/>
      <c r="AT483" s="81"/>
      <c r="AU483" s="81"/>
      <c r="AV483" s="81"/>
      <c r="AW483" s="81"/>
      <c r="AX483" s="81"/>
      <c r="AY483" s="81"/>
      <c r="AZ483" s="81"/>
      <c r="BA483" s="81"/>
      <c r="BB483" s="81"/>
      <c r="BC483" s="81"/>
      <c r="BD483" s="81"/>
      <c r="BE483" s="81"/>
      <c r="BF483" s="81"/>
      <c r="BG483" s="81"/>
      <c r="DE483" s="55"/>
      <c r="DF483" s="55"/>
      <c r="DG483" s="55"/>
      <c r="DH483" s="55"/>
      <c r="DJ483" s="237"/>
      <c r="DS483" s="46"/>
    </row>
    <row r="484" spans="6:123">
      <c r="F484" s="81"/>
      <c r="G484" s="81"/>
      <c r="H484" s="81"/>
      <c r="I484" s="81"/>
      <c r="J484" s="81"/>
      <c r="K484" s="81"/>
      <c r="L484" s="81"/>
      <c r="M484" s="81"/>
      <c r="N484" s="81"/>
      <c r="O484" s="81"/>
      <c r="P484" s="81"/>
      <c r="Q484" s="81"/>
      <c r="R484" s="81"/>
      <c r="S484" s="81"/>
      <c r="T484" s="81"/>
      <c r="U484" s="81"/>
      <c r="V484" s="81"/>
      <c r="W484" s="81"/>
      <c r="X484" s="81"/>
      <c r="Y484" s="81"/>
      <c r="Z484" s="81"/>
      <c r="AA484" s="81"/>
      <c r="AB484" s="81"/>
      <c r="AC484" s="81"/>
      <c r="AD484" s="81"/>
      <c r="AE484" s="81"/>
      <c r="AF484" s="81"/>
      <c r="AG484" s="81"/>
      <c r="AH484" s="81"/>
      <c r="AI484" s="81"/>
      <c r="AJ484" s="81"/>
      <c r="AK484" s="81"/>
      <c r="AL484" s="81"/>
      <c r="AM484" s="81"/>
      <c r="AN484" s="81"/>
      <c r="AO484" s="81"/>
      <c r="AP484" s="81"/>
      <c r="AQ484" s="81"/>
      <c r="AR484" s="81"/>
      <c r="AS484" s="81"/>
      <c r="AT484" s="81"/>
      <c r="AU484" s="81"/>
      <c r="AV484" s="81"/>
      <c r="AW484" s="81"/>
      <c r="AX484" s="81"/>
      <c r="AY484" s="81"/>
      <c r="AZ484" s="81"/>
      <c r="BA484" s="81"/>
      <c r="BB484" s="81"/>
      <c r="BC484" s="81"/>
      <c r="BD484" s="81"/>
      <c r="BE484" s="81"/>
      <c r="BF484" s="81"/>
      <c r="BG484" s="81"/>
      <c r="DE484" s="55"/>
      <c r="DF484" s="55"/>
      <c r="DG484" s="55"/>
      <c r="DH484" s="55"/>
      <c r="DJ484" s="237"/>
      <c r="DS484" s="46"/>
    </row>
    <row r="485" spans="6:123">
      <c r="F485" s="81"/>
      <c r="G485" s="81"/>
      <c r="H485" s="81"/>
      <c r="I485" s="81"/>
      <c r="J485" s="81"/>
      <c r="K485" s="81"/>
      <c r="L485" s="81"/>
      <c r="M485" s="81"/>
      <c r="N485" s="81"/>
      <c r="O485" s="81"/>
      <c r="P485" s="81"/>
      <c r="Q485" s="81"/>
      <c r="R485" s="81"/>
      <c r="S485" s="81"/>
      <c r="T485" s="81"/>
      <c r="U485" s="81"/>
      <c r="V485" s="81"/>
      <c r="W485" s="81"/>
      <c r="X485" s="81"/>
      <c r="Y485" s="81"/>
      <c r="Z485" s="81"/>
      <c r="AA485" s="81"/>
      <c r="AB485" s="81"/>
      <c r="AC485" s="81"/>
      <c r="AD485" s="81"/>
      <c r="AE485" s="81"/>
      <c r="AF485" s="81"/>
      <c r="AG485" s="81"/>
      <c r="AH485" s="81"/>
      <c r="AI485" s="81"/>
      <c r="AJ485" s="81"/>
      <c r="AK485" s="81"/>
      <c r="AL485" s="81"/>
      <c r="AM485" s="81"/>
      <c r="AN485" s="81"/>
      <c r="AO485" s="81"/>
      <c r="AP485" s="81"/>
      <c r="AQ485" s="81"/>
      <c r="AR485" s="81"/>
      <c r="AS485" s="81"/>
      <c r="AT485" s="81"/>
      <c r="AU485" s="81"/>
      <c r="AV485" s="81"/>
      <c r="AW485" s="81"/>
      <c r="AX485" s="81"/>
      <c r="AY485" s="81"/>
      <c r="AZ485" s="81"/>
      <c r="BA485" s="81"/>
      <c r="BB485" s="81"/>
      <c r="BC485" s="81"/>
      <c r="BD485" s="81"/>
      <c r="BE485" s="81"/>
      <c r="BF485" s="81"/>
      <c r="BG485" s="81"/>
      <c r="DE485" s="55"/>
      <c r="DF485" s="55"/>
      <c r="DG485" s="55"/>
      <c r="DH485" s="55"/>
      <c r="DJ485" s="237"/>
      <c r="DS485" s="46"/>
    </row>
    <row r="486" spans="6:123">
      <c r="F486" s="81"/>
      <c r="G486" s="81"/>
      <c r="H486" s="81"/>
      <c r="I486" s="81"/>
      <c r="J486" s="81"/>
      <c r="K486" s="81"/>
      <c r="L486" s="81"/>
      <c r="M486" s="81"/>
      <c r="N486" s="81"/>
      <c r="O486" s="81"/>
      <c r="P486" s="81"/>
      <c r="Q486" s="81"/>
      <c r="R486" s="81"/>
      <c r="S486" s="81"/>
      <c r="T486" s="81"/>
      <c r="U486" s="81"/>
      <c r="V486" s="81"/>
      <c r="W486" s="81"/>
      <c r="X486" s="81"/>
      <c r="Y486" s="81"/>
      <c r="Z486" s="81"/>
      <c r="AA486" s="81"/>
      <c r="AB486" s="81"/>
      <c r="AC486" s="81"/>
      <c r="AD486" s="81"/>
      <c r="AE486" s="81"/>
      <c r="AF486" s="81"/>
      <c r="AG486" s="81"/>
      <c r="AH486" s="81"/>
      <c r="AI486" s="81"/>
      <c r="AJ486" s="81"/>
      <c r="AK486" s="81"/>
      <c r="AL486" s="81"/>
      <c r="AM486" s="81"/>
      <c r="AN486" s="81"/>
      <c r="AO486" s="81"/>
      <c r="AP486" s="81"/>
      <c r="AQ486" s="81"/>
      <c r="AR486" s="81"/>
      <c r="AS486" s="81"/>
      <c r="AT486" s="81"/>
      <c r="AU486" s="81"/>
      <c r="AV486" s="81"/>
      <c r="AW486" s="81"/>
      <c r="AX486" s="81"/>
      <c r="AY486" s="81"/>
      <c r="AZ486" s="81"/>
      <c r="BA486" s="81"/>
      <c r="BB486" s="81"/>
      <c r="BC486" s="81"/>
      <c r="BD486" s="81"/>
      <c r="BE486" s="81"/>
      <c r="BF486" s="81"/>
      <c r="BG486" s="81"/>
      <c r="DE486" s="55"/>
      <c r="DF486" s="55"/>
      <c r="DG486" s="55"/>
      <c r="DH486" s="55"/>
      <c r="DJ486" s="237"/>
      <c r="DS486" s="46"/>
    </row>
    <row r="487" spans="6:123">
      <c r="F487" s="81"/>
      <c r="G487" s="81"/>
      <c r="H487" s="81"/>
      <c r="I487" s="81"/>
      <c r="J487" s="81"/>
      <c r="K487" s="81"/>
      <c r="L487" s="81"/>
      <c r="M487" s="81"/>
      <c r="N487" s="81"/>
      <c r="O487" s="81"/>
      <c r="P487" s="81"/>
      <c r="Q487" s="81"/>
      <c r="R487" s="81"/>
      <c r="S487" s="81"/>
      <c r="T487" s="81"/>
      <c r="U487" s="81"/>
      <c r="V487" s="81"/>
      <c r="W487" s="81"/>
      <c r="X487" s="81"/>
      <c r="Y487" s="81"/>
      <c r="Z487" s="81"/>
      <c r="AA487" s="81"/>
      <c r="AB487" s="81"/>
      <c r="AC487" s="81"/>
      <c r="AD487" s="81"/>
      <c r="AE487" s="81"/>
      <c r="AF487" s="81"/>
      <c r="AG487" s="81"/>
      <c r="AH487" s="81"/>
      <c r="AI487" s="81"/>
      <c r="AJ487" s="81"/>
      <c r="AK487" s="81"/>
      <c r="AL487" s="81"/>
      <c r="AM487" s="81"/>
      <c r="AN487" s="81"/>
      <c r="AO487" s="81"/>
      <c r="AP487" s="81"/>
      <c r="AQ487" s="81"/>
      <c r="AR487" s="81"/>
      <c r="AS487" s="81"/>
      <c r="AT487" s="81"/>
      <c r="AU487" s="81"/>
      <c r="AV487" s="81"/>
      <c r="AW487" s="81"/>
      <c r="AX487" s="81"/>
      <c r="AY487" s="81"/>
      <c r="AZ487" s="81"/>
      <c r="BA487" s="81"/>
      <c r="BB487" s="81"/>
      <c r="BC487" s="81"/>
      <c r="BD487" s="81"/>
      <c r="BE487" s="81"/>
      <c r="BF487" s="81"/>
      <c r="BG487" s="81"/>
      <c r="DE487" s="55"/>
      <c r="DF487" s="55"/>
      <c r="DG487" s="55"/>
      <c r="DH487" s="55"/>
      <c r="DJ487" s="237"/>
      <c r="DS487" s="46"/>
    </row>
    <row r="488" spans="6:123">
      <c r="F488" s="81"/>
      <c r="G488" s="81"/>
      <c r="H488" s="81"/>
      <c r="I488" s="81"/>
      <c r="J488" s="81"/>
      <c r="K488" s="81"/>
      <c r="L488" s="81"/>
      <c r="M488" s="81"/>
      <c r="N488" s="81"/>
      <c r="O488" s="81"/>
      <c r="P488" s="81"/>
      <c r="Q488" s="81"/>
      <c r="R488" s="81"/>
      <c r="S488" s="81"/>
      <c r="T488" s="81"/>
      <c r="U488" s="81"/>
      <c r="V488" s="81"/>
      <c r="W488" s="81"/>
      <c r="X488" s="81"/>
      <c r="Y488" s="81"/>
      <c r="Z488" s="81"/>
      <c r="AA488" s="81"/>
      <c r="AB488" s="81"/>
      <c r="AC488" s="81"/>
      <c r="AD488" s="81"/>
      <c r="AE488" s="81"/>
      <c r="AF488" s="81"/>
      <c r="AG488" s="81"/>
      <c r="AH488" s="81"/>
      <c r="AI488" s="81"/>
      <c r="AJ488" s="81"/>
      <c r="AK488" s="81"/>
      <c r="AL488" s="81"/>
      <c r="AM488" s="81"/>
      <c r="AN488" s="81"/>
      <c r="AO488" s="81"/>
      <c r="AP488" s="81"/>
      <c r="AQ488" s="81"/>
      <c r="AR488" s="81"/>
      <c r="AS488" s="81"/>
      <c r="AT488" s="81"/>
      <c r="AU488" s="81"/>
      <c r="AV488" s="81"/>
      <c r="AW488" s="81"/>
      <c r="AX488" s="81"/>
      <c r="AY488" s="81"/>
      <c r="AZ488" s="81"/>
      <c r="BA488" s="81"/>
      <c r="BB488" s="81"/>
      <c r="BC488" s="81"/>
      <c r="BD488" s="81"/>
      <c r="BE488" s="81"/>
      <c r="BF488" s="81"/>
      <c r="BG488" s="81"/>
      <c r="DE488" s="55"/>
      <c r="DF488" s="55"/>
      <c r="DG488" s="55"/>
      <c r="DH488" s="55"/>
      <c r="DJ488" s="237"/>
      <c r="DS488" s="46"/>
    </row>
    <row r="489" spans="6:123">
      <c r="F489" s="81"/>
      <c r="G489" s="81"/>
      <c r="H489" s="81"/>
      <c r="I489" s="81"/>
      <c r="J489" s="81"/>
      <c r="K489" s="81"/>
      <c r="L489" s="81"/>
      <c r="M489" s="81"/>
      <c r="N489" s="81"/>
      <c r="O489" s="81"/>
      <c r="P489" s="81"/>
      <c r="Q489" s="81"/>
      <c r="R489" s="81"/>
      <c r="S489" s="81"/>
      <c r="T489" s="81"/>
      <c r="U489" s="81"/>
      <c r="V489" s="81"/>
      <c r="W489" s="81"/>
      <c r="X489" s="81"/>
      <c r="Y489" s="81"/>
      <c r="Z489" s="81"/>
      <c r="AA489" s="81"/>
      <c r="AB489" s="81"/>
      <c r="AC489" s="81"/>
      <c r="AD489" s="81"/>
      <c r="AE489" s="81"/>
      <c r="AF489" s="81"/>
      <c r="AG489" s="81"/>
      <c r="AH489" s="81"/>
      <c r="AI489" s="81"/>
      <c r="AJ489" s="81"/>
      <c r="AK489" s="81"/>
      <c r="AL489" s="81"/>
      <c r="AM489" s="81"/>
      <c r="AN489" s="81"/>
      <c r="AO489" s="81"/>
      <c r="AP489" s="81"/>
      <c r="AQ489" s="81"/>
      <c r="AR489" s="81"/>
      <c r="AS489" s="81"/>
      <c r="AT489" s="81"/>
      <c r="AU489" s="81"/>
      <c r="AV489" s="81"/>
      <c r="AW489" s="81"/>
      <c r="AX489" s="81"/>
      <c r="AY489" s="81"/>
      <c r="AZ489" s="81"/>
      <c r="BA489" s="81"/>
      <c r="BB489" s="81"/>
      <c r="BC489" s="81"/>
      <c r="BD489" s="81"/>
      <c r="BE489" s="81"/>
      <c r="BF489" s="81"/>
      <c r="BG489" s="81"/>
      <c r="DE489" s="55"/>
      <c r="DF489" s="55"/>
      <c r="DG489" s="55"/>
      <c r="DH489" s="55"/>
      <c r="DJ489" s="237"/>
      <c r="DS489" s="46"/>
    </row>
    <row r="490" spans="6:123">
      <c r="F490" s="81"/>
      <c r="G490" s="81"/>
      <c r="H490" s="81"/>
      <c r="I490" s="81"/>
      <c r="J490" s="81"/>
      <c r="K490" s="81"/>
      <c r="L490" s="81"/>
      <c r="M490" s="81"/>
      <c r="N490" s="81"/>
      <c r="O490" s="81"/>
      <c r="P490" s="81"/>
      <c r="Q490" s="81"/>
      <c r="R490" s="81"/>
      <c r="S490" s="81"/>
      <c r="T490" s="81"/>
      <c r="U490" s="81"/>
      <c r="V490" s="81"/>
      <c r="W490" s="81"/>
      <c r="X490" s="81"/>
      <c r="Y490" s="81"/>
      <c r="Z490" s="81"/>
      <c r="AA490" s="81"/>
      <c r="AB490" s="81"/>
      <c r="AC490" s="81"/>
      <c r="AD490" s="81"/>
      <c r="AE490" s="81"/>
      <c r="AF490" s="81"/>
      <c r="AG490" s="81"/>
      <c r="AH490" s="81"/>
      <c r="AI490" s="81"/>
      <c r="AJ490" s="81"/>
      <c r="AK490" s="81"/>
      <c r="AL490" s="81"/>
      <c r="AM490" s="81"/>
      <c r="AN490" s="81"/>
      <c r="AO490" s="81"/>
      <c r="AP490" s="81"/>
      <c r="AQ490" s="81"/>
      <c r="AR490" s="81"/>
      <c r="AS490" s="81"/>
      <c r="AT490" s="81"/>
      <c r="AU490" s="81"/>
      <c r="AV490" s="81"/>
      <c r="AW490" s="81"/>
      <c r="AX490" s="81"/>
      <c r="AY490" s="81"/>
      <c r="AZ490" s="81"/>
      <c r="BA490" s="81"/>
      <c r="BB490" s="81"/>
      <c r="BC490" s="81"/>
      <c r="BD490" s="81"/>
      <c r="BE490" s="81"/>
      <c r="BF490" s="81"/>
      <c r="BG490" s="81"/>
      <c r="DE490" s="55"/>
      <c r="DF490" s="55"/>
      <c r="DG490" s="55"/>
      <c r="DH490" s="55"/>
      <c r="DJ490" s="237"/>
      <c r="DS490" s="46"/>
    </row>
    <row r="491" spans="6:123">
      <c r="F491" s="81"/>
      <c r="G491" s="81"/>
      <c r="H491" s="81"/>
      <c r="I491" s="81"/>
      <c r="J491" s="81"/>
      <c r="K491" s="81"/>
      <c r="L491" s="81"/>
      <c r="M491" s="81"/>
      <c r="N491" s="81"/>
      <c r="O491" s="81"/>
      <c r="P491" s="81"/>
      <c r="Q491" s="81"/>
      <c r="R491" s="81"/>
      <c r="S491" s="81"/>
      <c r="T491" s="81"/>
      <c r="U491" s="81"/>
      <c r="V491" s="81"/>
      <c r="W491" s="81"/>
      <c r="X491" s="81"/>
      <c r="Y491" s="81"/>
      <c r="Z491" s="81"/>
      <c r="AA491" s="81"/>
      <c r="AB491" s="81"/>
      <c r="AC491" s="81"/>
      <c r="AD491" s="81"/>
      <c r="AE491" s="81"/>
      <c r="AF491" s="81"/>
      <c r="AG491" s="81"/>
      <c r="AH491" s="81"/>
      <c r="AI491" s="81"/>
      <c r="AJ491" s="81"/>
      <c r="AK491" s="81"/>
      <c r="AL491" s="81"/>
      <c r="AM491" s="81"/>
      <c r="AN491" s="81"/>
      <c r="AO491" s="81"/>
      <c r="AP491" s="81"/>
      <c r="AQ491" s="81"/>
      <c r="AR491" s="81"/>
      <c r="AS491" s="81"/>
      <c r="AT491" s="81"/>
      <c r="AU491" s="81"/>
      <c r="AV491" s="81"/>
      <c r="AW491" s="81"/>
      <c r="AX491" s="81"/>
      <c r="AY491" s="81"/>
      <c r="AZ491" s="81"/>
      <c r="BA491" s="81"/>
      <c r="BB491" s="81"/>
      <c r="BC491" s="81"/>
      <c r="BD491" s="81"/>
      <c r="BE491" s="81"/>
      <c r="BF491" s="81"/>
      <c r="BG491" s="81"/>
      <c r="DE491" s="55"/>
      <c r="DF491" s="55"/>
      <c r="DG491" s="55"/>
      <c r="DH491" s="55"/>
      <c r="DJ491" s="237"/>
      <c r="DS491" s="46"/>
    </row>
    <row r="492" spans="6:123">
      <c r="F492" s="81"/>
      <c r="G492" s="81"/>
      <c r="H492" s="81"/>
      <c r="I492" s="81"/>
      <c r="J492" s="81"/>
      <c r="K492" s="81"/>
      <c r="L492" s="81"/>
      <c r="M492" s="81"/>
      <c r="N492" s="81"/>
      <c r="O492" s="81"/>
      <c r="P492" s="81"/>
      <c r="Q492" s="81"/>
      <c r="R492" s="81"/>
      <c r="S492" s="81"/>
      <c r="T492" s="81"/>
      <c r="U492" s="81"/>
      <c r="V492" s="81"/>
      <c r="W492" s="81"/>
      <c r="X492" s="81"/>
      <c r="Y492" s="81"/>
      <c r="Z492" s="81"/>
      <c r="AA492" s="81"/>
      <c r="AB492" s="81"/>
      <c r="AC492" s="81"/>
      <c r="AD492" s="81"/>
      <c r="AE492" s="81"/>
      <c r="AF492" s="81"/>
      <c r="AG492" s="81"/>
      <c r="AH492" s="81"/>
      <c r="AI492" s="81"/>
      <c r="AJ492" s="81"/>
      <c r="AK492" s="81"/>
      <c r="AL492" s="81"/>
      <c r="AM492" s="81"/>
      <c r="AN492" s="81"/>
      <c r="AO492" s="81"/>
      <c r="AP492" s="81"/>
      <c r="AQ492" s="81"/>
      <c r="AR492" s="81"/>
      <c r="AS492" s="81"/>
      <c r="AT492" s="81"/>
      <c r="AU492" s="81"/>
      <c r="AV492" s="81"/>
      <c r="AW492" s="81"/>
      <c r="AX492" s="81"/>
      <c r="AY492" s="81"/>
      <c r="AZ492" s="81"/>
      <c r="BA492" s="81"/>
      <c r="BB492" s="81"/>
      <c r="BC492" s="81"/>
      <c r="BD492" s="81"/>
      <c r="BE492" s="81"/>
      <c r="BF492" s="81"/>
      <c r="BG492" s="81"/>
      <c r="DE492" s="55"/>
      <c r="DF492" s="55"/>
      <c r="DG492" s="55"/>
      <c r="DH492" s="55"/>
      <c r="DJ492" s="237"/>
      <c r="DS492" s="46"/>
    </row>
    <row r="493" spans="6:123">
      <c r="F493" s="81"/>
      <c r="G493" s="81"/>
      <c r="H493" s="81"/>
      <c r="I493" s="81"/>
      <c r="J493" s="81"/>
      <c r="K493" s="81"/>
      <c r="L493" s="81"/>
      <c r="M493" s="81"/>
      <c r="N493" s="81"/>
      <c r="O493" s="81"/>
      <c r="P493" s="81"/>
      <c r="Q493" s="81"/>
      <c r="R493" s="81"/>
      <c r="S493" s="81"/>
      <c r="T493" s="81"/>
      <c r="U493" s="81"/>
      <c r="V493" s="81"/>
      <c r="W493" s="81"/>
      <c r="X493" s="81"/>
      <c r="Y493" s="81"/>
      <c r="Z493" s="81"/>
      <c r="AA493" s="81"/>
      <c r="AB493" s="81"/>
      <c r="AC493" s="81"/>
      <c r="AD493" s="81"/>
      <c r="AE493" s="81"/>
      <c r="AF493" s="81"/>
      <c r="AG493" s="81"/>
      <c r="AH493" s="81"/>
      <c r="AI493" s="81"/>
      <c r="AJ493" s="81"/>
      <c r="AK493" s="81"/>
      <c r="AL493" s="81"/>
      <c r="AM493" s="81"/>
      <c r="AN493" s="81"/>
      <c r="AO493" s="81"/>
      <c r="AP493" s="81"/>
      <c r="AQ493" s="81"/>
      <c r="AR493" s="81"/>
      <c r="AS493" s="81"/>
      <c r="AT493" s="81"/>
      <c r="AU493" s="81"/>
      <c r="AV493" s="81"/>
      <c r="AW493" s="81"/>
      <c r="AX493" s="81"/>
      <c r="AY493" s="81"/>
      <c r="AZ493" s="81"/>
      <c r="BA493" s="81"/>
      <c r="BB493" s="81"/>
      <c r="BC493" s="81"/>
      <c r="BD493" s="81"/>
      <c r="BE493" s="81"/>
      <c r="BF493" s="81"/>
      <c r="BG493" s="81"/>
      <c r="DE493" s="55"/>
      <c r="DF493" s="55"/>
      <c r="DG493" s="55"/>
      <c r="DH493" s="55"/>
      <c r="DJ493" s="237"/>
      <c r="DS493" s="46"/>
    </row>
    <row r="494" spans="6:123">
      <c r="F494" s="81"/>
      <c r="G494" s="81"/>
      <c r="H494" s="81"/>
      <c r="I494" s="81"/>
      <c r="J494" s="81"/>
      <c r="K494" s="81"/>
      <c r="L494" s="81"/>
      <c r="M494" s="81"/>
      <c r="N494" s="81"/>
      <c r="O494" s="81"/>
      <c r="P494" s="81"/>
      <c r="Q494" s="81"/>
      <c r="R494" s="81"/>
      <c r="S494" s="81"/>
      <c r="T494" s="81"/>
      <c r="U494" s="81"/>
      <c r="V494" s="81"/>
      <c r="W494" s="81"/>
      <c r="X494" s="81"/>
      <c r="Y494" s="81"/>
      <c r="Z494" s="81"/>
      <c r="AA494" s="81"/>
      <c r="AB494" s="81"/>
      <c r="AC494" s="81"/>
      <c r="AD494" s="81"/>
      <c r="AE494" s="81"/>
      <c r="AF494" s="81"/>
      <c r="AG494" s="81"/>
      <c r="AH494" s="81"/>
      <c r="AI494" s="81"/>
      <c r="AJ494" s="81"/>
      <c r="AK494" s="81"/>
      <c r="AL494" s="81"/>
      <c r="AM494" s="81"/>
      <c r="AN494" s="81"/>
      <c r="AO494" s="81"/>
      <c r="AP494" s="81"/>
      <c r="AQ494" s="81"/>
      <c r="AR494" s="81"/>
      <c r="AS494" s="81"/>
      <c r="AT494" s="81"/>
      <c r="AU494" s="81"/>
      <c r="AV494" s="81"/>
      <c r="AW494" s="81"/>
      <c r="AX494" s="81"/>
      <c r="AY494" s="81"/>
      <c r="AZ494" s="81"/>
      <c r="BA494" s="81"/>
      <c r="BB494" s="81"/>
      <c r="BC494" s="81"/>
      <c r="BD494" s="81"/>
      <c r="BE494" s="81"/>
      <c r="BF494" s="81"/>
      <c r="BG494" s="81"/>
      <c r="DE494" s="55"/>
      <c r="DF494" s="55"/>
      <c r="DG494" s="55"/>
      <c r="DH494" s="55"/>
      <c r="DJ494" s="237"/>
      <c r="DS494" s="46"/>
    </row>
    <row r="495" spans="6:123">
      <c r="F495" s="81"/>
      <c r="G495" s="81"/>
      <c r="H495" s="81"/>
      <c r="I495" s="81"/>
      <c r="J495" s="81"/>
      <c r="K495" s="81"/>
      <c r="L495" s="81"/>
      <c r="M495" s="81"/>
      <c r="N495" s="81"/>
      <c r="O495" s="81"/>
      <c r="P495" s="81"/>
      <c r="Q495" s="81"/>
      <c r="R495" s="81"/>
      <c r="S495" s="81"/>
      <c r="T495" s="81"/>
      <c r="U495" s="81"/>
      <c r="V495" s="81"/>
      <c r="W495" s="81"/>
      <c r="X495" s="81"/>
      <c r="Y495" s="81"/>
      <c r="Z495" s="81"/>
      <c r="AA495" s="81"/>
      <c r="AB495" s="81"/>
      <c r="AC495" s="81"/>
      <c r="AD495" s="81"/>
      <c r="AE495" s="81"/>
      <c r="AF495" s="81"/>
      <c r="AG495" s="81"/>
      <c r="AH495" s="81"/>
      <c r="AI495" s="81"/>
      <c r="AJ495" s="81"/>
      <c r="AK495" s="81"/>
      <c r="AL495" s="81"/>
      <c r="AM495" s="81"/>
      <c r="AN495" s="81"/>
      <c r="AO495" s="81"/>
      <c r="AP495" s="81"/>
      <c r="AQ495" s="81"/>
      <c r="AR495" s="81"/>
      <c r="AS495" s="81"/>
      <c r="AT495" s="81"/>
      <c r="AU495" s="81"/>
      <c r="AV495" s="81"/>
      <c r="AW495" s="81"/>
      <c r="AX495" s="81"/>
      <c r="AY495" s="81"/>
      <c r="AZ495" s="81"/>
      <c r="BA495" s="81"/>
      <c r="BB495" s="81"/>
      <c r="BC495" s="81"/>
      <c r="BD495" s="81"/>
      <c r="BE495" s="81"/>
      <c r="BF495" s="81"/>
      <c r="BG495" s="81"/>
      <c r="DE495" s="55"/>
      <c r="DF495" s="55"/>
      <c r="DG495" s="55"/>
      <c r="DH495" s="55"/>
      <c r="DJ495" s="237"/>
      <c r="DS495" s="46"/>
    </row>
    <row r="496" spans="6:123">
      <c r="F496" s="81"/>
      <c r="G496" s="81"/>
      <c r="H496" s="81"/>
      <c r="I496" s="81"/>
      <c r="J496" s="81"/>
      <c r="K496" s="81"/>
      <c r="L496" s="81"/>
      <c r="M496" s="81"/>
      <c r="N496" s="81"/>
      <c r="O496" s="81"/>
      <c r="P496" s="81"/>
      <c r="Q496" s="81"/>
      <c r="R496" s="81"/>
      <c r="S496" s="81"/>
      <c r="T496" s="81"/>
      <c r="U496" s="81"/>
      <c r="V496" s="81"/>
      <c r="W496" s="81"/>
      <c r="X496" s="81"/>
      <c r="Y496" s="81"/>
      <c r="Z496" s="81"/>
      <c r="AA496" s="81"/>
      <c r="AB496" s="81"/>
      <c r="AC496" s="81"/>
      <c r="AD496" s="81"/>
      <c r="AE496" s="81"/>
      <c r="AF496" s="81"/>
      <c r="AG496" s="81"/>
      <c r="AH496" s="81"/>
      <c r="AI496" s="81"/>
      <c r="AJ496" s="81"/>
      <c r="AK496" s="81"/>
      <c r="AL496" s="81"/>
      <c r="AM496" s="81"/>
      <c r="AN496" s="81"/>
      <c r="AO496" s="81"/>
      <c r="AP496" s="81"/>
      <c r="AQ496" s="81"/>
      <c r="AR496" s="81"/>
      <c r="AS496" s="81"/>
      <c r="AT496" s="81"/>
      <c r="AU496" s="81"/>
      <c r="AV496" s="81"/>
      <c r="AW496" s="81"/>
      <c r="AX496" s="81"/>
      <c r="AY496" s="81"/>
      <c r="AZ496" s="81"/>
      <c r="BA496" s="81"/>
      <c r="BB496" s="81"/>
      <c r="BC496" s="81"/>
      <c r="BD496" s="81"/>
      <c r="BE496" s="81"/>
      <c r="BF496" s="81"/>
      <c r="BG496" s="81"/>
      <c r="DE496" s="55"/>
      <c r="DF496" s="55"/>
      <c r="DG496" s="55"/>
      <c r="DH496" s="55"/>
      <c r="DJ496" s="237"/>
      <c r="DS496" s="46"/>
    </row>
    <row r="497" spans="6:123">
      <c r="F497" s="81"/>
      <c r="G497" s="81"/>
      <c r="H497" s="81"/>
      <c r="I497" s="81"/>
      <c r="J497" s="81"/>
      <c r="K497" s="81"/>
      <c r="L497" s="81"/>
      <c r="M497" s="81"/>
      <c r="N497" s="81"/>
      <c r="O497" s="81"/>
      <c r="P497" s="81"/>
      <c r="Q497" s="81"/>
      <c r="R497" s="81"/>
      <c r="S497" s="81"/>
      <c r="T497" s="81"/>
      <c r="U497" s="81"/>
      <c r="V497" s="81"/>
      <c r="W497" s="81"/>
      <c r="X497" s="81"/>
      <c r="Y497" s="81"/>
      <c r="Z497" s="81"/>
      <c r="AA497" s="81"/>
      <c r="AB497" s="81"/>
      <c r="AC497" s="81"/>
      <c r="AD497" s="81"/>
      <c r="AE497" s="81"/>
      <c r="AF497" s="81"/>
      <c r="AG497" s="81"/>
      <c r="AH497" s="81"/>
      <c r="AI497" s="81"/>
      <c r="AJ497" s="81"/>
      <c r="AK497" s="81"/>
      <c r="AL497" s="81"/>
      <c r="AM497" s="81"/>
      <c r="AN497" s="81"/>
      <c r="AO497" s="81"/>
      <c r="AP497" s="81"/>
      <c r="AQ497" s="81"/>
      <c r="AR497" s="81"/>
      <c r="AS497" s="81"/>
      <c r="AT497" s="81"/>
      <c r="AU497" s="81"/>
      <c r="AV497" s="81"/>
      <c r="AW497" s="81"/>
      <c r="AX497" s="81"/>
      <c r="AY497" s="81"/>
      <c r="AZ497" s="81"/>
      <c r="BA497" s="81"/>
      <c r="BB497" s="81"/>
      <c r="BC497" s="81"/>
      <c r="BD497" s="81"/>
      <c r="BE497" s="81"/>
      <c r="BF497" s="81"/>
      <c r="BG497" s="81"/>
      <c r="DE497" s="55"/>
      <c r="DF497" s="55"/>
      <c r="DG497" s="55"/>
      <c r="DH497" s="55"/>
      <c r="DJ497" s="237"/>
      <c r="DS497" s="46"/>
    </row>
    <row r="498" spans="6:123">
      <c r="F498" s="81"/>
      <c r="G498" s="81"/>
      <c r="H498" s="81"/>
      <c r="I498" s="81"/>
      <c r="J498" s="81"/>
      <c r="K498" s="81"/>
      <c r="L498" s="81"/>
      <c r="M498" s="81"/>
      <c r="N498" s="81"/>
      <c r="O498" s="81"/>
      <c r="P498" s="81"/>
      <c r="Q498" s="81"/>
      <c r="R498" s="81"/>
      <c r="S498" s="81"/>
      <c r="T498" s="81"/>
      <c r="U498" s="81"/>
      <c r="V498" s="81"/>
      <c r="W498" s="81"/>
      <c r="X498" s="81"/>
      <c r="Y498" s="81"/>
      <c r="Z498" s="81"/>
      <c r="AA498" s="81"/>
      <c r="AB498" s="81"/>
      <c r="AC498" s="81"/>
      <c r="AD498" s="81"/>
      <c r="AE498" s="81"/>
      <c r="AF498" s="81"/>
      <c r="AG498" s="81"/>
      <c r="AH498" s="81"/>
      <c r="AI498" s="81"/>
      <c r="AJ498" s="81"/>
      <c r="AK498" s="81"/>
      <c r="AL498" s="81"/>
      <c r="AM498" s="81"/>
      <c r="AN498" s="81"/>
      <c r="AO498" s="81"/>
      <c r="AP498" s="81"/>
      <c r="AQ498" s="81"/>
      <c r="AR498" s="81"/>
      <c r="AS498" s="81"/>
      <c r="AT498" s="81"/>
      <c r="AU498" s="81"/>
      <c r="AV498" s="81"/>
      <c r="AW498" s="81"/>
      <c r="AX498" s="81"/>
      <c r="AY498" s="81"/>
      <c r="AZ498" s="81"/>
      <c r="BA498" s="81"/>
      <c r="BB498" s="81"/>
      <c r="BC498" s="81"/>
      <c r="BD498" s="81"/>
      <c r="BE498" s="81"/>
      <c r="BF498" s="81"/>
      <c r="BG498" s="81"/>
      <c r="DE498" s="55"/>
      <c r="DF498" s="55"/>
      <c r="DG498" s="55"/>
      <c r="DH498" s="55"/>
      <c r="DJ498" s="237"/>
      <c r="DS498" s="46"/>
    </row>
    <row r="499" spans="6:123">
      <c r="F499" s="81"/>
      <c r="G499" s="81"/>
      <c r="H499" s="81"/>
      <c r="I499" s="81"/>
      <c r="J499" s="81"/>
      <c r="K499" s="81"/>
      <c r="L499" s="81"/>
      <c r="M499" s="81"/>
      <c r="N499" s="81"/>
      <c r="O499" s="81"/>
      <c r="P499" s="81"/>
      <c r="Q499" s="81"/>
      <c r="R499" s="81"/>
      <c r="S499" s="81"/>
      <c r="T499" s="81"/>
      <c r="U499" s="81"/>
      <c r="V499" s="81"/>
      <c r="W499" s="81"/>
      <c r="X499" s="81"/>
      <c r="Y499" s="81"/>
      <c r="Z499" s="81"/>
      <c r="AA499" s="81"/>
      <c r="AB499" s="81"/>
      <c r="AC499" s="81"/>
      <c r="AD499" s="81"/>
      <c r="AE499" s="81"/>
      <c r="AF499" s="81"/>
      <c r="AG499" s="81"/>
      <c r="AH499" s="81"/>
      <c r="AI499" s="81"/>
      <c r="AJ499" s="81"/>
      <c r="AK499" s="81"/>
      <c r="AL499" s="81"/>
      <c r="AM499" s="81"/>
      <c r="AN499" s="81"/>
      <c r="AO499" s="81"/>
      <c r="AP499" s="81"/>
      <c r="AQ499" s="81"/>
      <c r="AR499" s="81"/>
      <c r="AS499" s="81"/>
      <c r="AT499" s="81"/>
      <c r="AU499" s="81"/>
      <c r="AV499" s="81"/>
      <c r="AW499" s="81"/>
      <c r="AX499" s="81"/>
      <c r="AY499" s="81"/>
      <c r="AZ499" s="81"/>
      <c r="BA499" s="81"/>
      <c r="BB499" s="81"/>
      <c r="BC499" s="81"/>
      <c r="BD499" s="81"/>
      <c r="BE499" s="81"/>
      <c r="BF499" s="81"/>
      <c r="BG499" s="81"/>
      <c r="DE499" s="55"/>
      <c r="DF499" s="55"/>
      <c r="DG499" s="55"/>
      <c r="DH499" s="55"/>
      <c r="DJ499" s="237"/>
      <c r="DS499" s="46"/>
    </row>
    <row r="500" spans="6:123">
      <c r="F500" s="81"/>
      <c r="G500" s="81"/>
      <c r="H500" s="81"/>
      <c r="I500" s="81"/>
      <c r="J500" s="81"/>
      <c r="K500" s="81"/>
      <c r="L500" s="81"/>
      <c r="M500" s="81"/>
      <c r="N500" s="81"/>
      <c r="O500" s="81"/>
      <c r="P500" s="81"/>
      <c r="Q500" s="81"/>
      <c r="R500" s="81"/>
      <c r="S500" s="81"/>
      <c r="T500" s="81"/>
      <c r="U500" s="81"/>
      <c r="V500" s="81"/>
      <c r="W500" s="81"/>
      <c r="X500" s="81"/>
      <c r="Y500" s="81"/>
      <c r="Z500" s="81"/>
      <c r="AA500" s="81"/>
      <c r="AB500" s="81"/>
      <c r="AC500" s="81"/>
      <c r="AD500" s="81"/>
      <c r="AE500" s="81"/>
      <c r="AF500" s="81"/>
      <c r="AG500" s="81"/>
      <c r="AH500" s="81"/>
      <c r="AI500" s="81"/>
      <c r="AJ500" s="81"/>
      <c r="AK500" s="81"/>
      <c r="AL500" s="81"/>
      <c r="AM500" s="81"/>
      <c r="AN500" s="81"/>
      <c r="AO500" s="81"/>
      <c r="AP500" s="81"/>
      <c r="AQ500" s="81"/>
      <c r="AR500" s="81"/>
      <c r="AS500" s="81"/>
      <c r="AT500" s="81"/>
      <c r="AU500" s="81"/>
      <c r="AV500" s="81"/>
      <c r="AW500" s="81"/>
      <c r="AX500" s="81"/>
      <c r="AY500" s="81"/>
      <c r="AZ500" s="81"/>
      <c r="BA500" s="81"/>
      <c r="BB500" s="81"/>
      <c r="BC500" s="81"/>
      <c r="BD500" s="81"/>
      <c r="BE500" s="81"/>
      <c r="BF500" s="81"/>
      <c r="BG500" s="81"/>
      <c r="DE500" s="55"/>
      <c r="DF500" s="55"/>
      <c r="DG500" s="55"/>
      <c r="DH500" s="55"/>
      <c r="DJ500" s="237"/>
      <c r="DS500" s="46"/>
    </row>
    <row r="501" spans="6:123">
      <c r="F501" s="81"/>
      <c r="G501" s="81"/>
      <c r="H501" s="81"/>
      <c r="I501" s="81"/>
      <c r="J501" s="81"/>
      <c r="K501" s="81"/>
      <c r="L501" s="81"/>
      <c r="M501" s="81"/>
      <c r="N501" s="81"/>
      <c r="O501" s="81"/>
      <c r="P501" s="81"/>
      <c r="Q501" s="81"/>
      <c r="R501" s="81"/>
      <c r="S501" s="81"/>
      <c r="T501" s="81"/>
      <c r="U501" s="81"/>
      <c r="V501" s="81"/>
      <c r="W501" s="81"/>
      <c r="X501" s="81"/>
      <c r="Y501" s="81"/>
      <c r="Z501" s="81"/>
      <c r="AA501" s="81"/>
      <c r="AB501" s="81"/>
      <c r="AC501" s="81"/>
      <c r="AD501" s="81"/>
      <c r="AE501" s="81"/>
      <c r="AF501" s="81"/>
      <c r="AG501" s="81"/>
      <c r="AH501" s="81"/>
      <c r="AI501" s="81"/>
      <c r="AJ501" s="81"/>
      <c r="AK501" s="81"/>
      <c r="AL501" s="81"/>
      <c r="AM501" s="81"/>
      <c r="AN501" s="81"/>
      <c r="AO501" s="81"/>
      <c r="AP501" s="81"/>
      <c r="AQ501" s="81"/>
      <c r="AR501" s="81"/>
      <c r="AS501" s="81"/>
      <c r="AT501" s="81"/>
      <c r="AU501" s="81"/>
      <c r="AV501" s="81"/>
      <c r="AW501" s="81"/>
      <c r="AX501" s="81"/>
      <c r="AY501" s="81"/>
      <c r="AZ501" s="81"/>
      <c r="BA501" s="81"/>
      <c r="BB501" s="81"/>
      <c r="BC501" s="81"/>
      <c r="BD501" s="81"/>
      <c r="BE501" s="81"/>
      <c r="BF501" s="81"/>
      <c r="BG501" s="81"/>
      <c r="DE501" s="55"/>
      <c r="DF501" s="55"/>
      <c r="DG501" s="55"/>
      <c r="DH501" s="55"/>
      <c r="DJ501" s="237"/>
      <c r="DS501" s="46"/>
    </row>
    <row r="502" spans="6:123">
      <c r="F502" s="81"/>
      <c r="G502" s="81"/>
      <c r="H502" s="81"/>
      <c r="I502" s="81"/>
      <c r="J502" s="81"/>
      <c r="K502" s="81"/>
      <c r="L502" s="81"/>
      <c r="M502" s="81"/>
      <c r="N502" s="81"/>
      <c r="O502" s="81"/>
      <c r="P502" s="81"/>
      <c r="Q502" s="81"/>
      <c r="R502" s="81"/>
      <c r="S502" s="81"/>
      <c r="T502" s="81"/>
      <c r="U502" s="81"/>
      <c r="V502" s="81"/>
      <c r="W502" s="81"/>
      <c r="X502" s="81"/>
      <c r="Y502" s="81"/>
      <c r="Z502" s="81"/>
      <c r="AA502" s="81"/>
      <c r="AB502" s="81"/>
      <c r="AC502" s="81"/>
      <c r="AD502" s="81"/>
      <c r="AE502" s="81"/>
      <c r="AF502" s="81"/>
      <c r="AG502" s="81"/>
      <c r="AH502" s="81"/>
      <c r="AI502" s="81"/>
      <c r="AJ502" s="81"/>
      <c r="AK502" s="81"/>
      <c r="AL502" s="81"/>
      <c r="AM502" s="81"/>
      <c r="AN502" s="81"/>
      <c r="AO502" s="81"/>
      <c r="AP502" s="81"/>
      <c r="AQ502" s="81"/>
      <c r="AR502" s="81"/>
      <c r="AS502" s="81"/>
      <c r="AT502" s="81"/>
      <c r="AU502" s="81"/>
      <c r="AV502" s="81"/>
      <c r="AW502" s="81"/>
      <c r="AX502" s="81"/>
      <c r="AY502" s="81"/>
      <c r="AZ502" s="81"/>
      <c r="BA502" s="81"/>
      <c r="BB502" s="81"/>
      <c r="BC502" s="81"/>
      <c r="BD502" s="81"/>
      <c r="BE502" s="81"/>
      <c r="BF502" s="81"/>
      <c r="BG502" s="81"/>
      <c r="DE502" s="55"/>
      <c r="DF502" s="55"/>
      <c r="DG502" s="55"/>
      <c r="DH502" s="55"/>
      <c r="DJ502" s="237"/>
      <c r="DS502" s="46"/>
    </row>
    <row r="503" spans="6:123">
      <c r="F503" s="81"/>
      <c r="G503" s="81"/>
      <c r="H503" s="81"/>
      <c r="I503" s="81"/>
      <c r="J503" s="81"/>
      <c r="K503" s="81"/>
      <c r="L503" s="81"/>
      <c r="M503" s="81"/>
      <c r="N503" s="81"/>
      <c r="O503" s="81"/>
      <c r="P503" s="81"/>
      <c r="Q503" s="81"/>
      <c r="R503" s="81"/>
      <c r="S503" s="81"/>
      <c r="T503" s="81"/>
      <c r="U503" s="81"/>
      <c r="V503" s="81"/>
      <c r="W503" s="81"/>
      <c r="X503" s="81"/>
      <c r="Y503" s="81"/>
      <c r="Z503" s="81"/>
      <c r="AA503" s="81"/>
      <c r="AB503" s="81"/>
      <c r="AC503" s="81"/>
      <c r="AD503" s="81"/>
      <c r="AE503" s="81"/>
      <c r="AF503" s="81"/>
      <c r="AG503" s="81"/>
      <c r="AH503" s="81"/>
      <c r="AI503" s="81"/>
      <c r="AJ503" s="81"/>
      <c r="AK503" s="81"/>
      <c r="AL503" s="81"/>
      <c r="AM503" s="81"/>
      <c r="AN503" s="81"/>
      <c r="AO503" s="81"/>
      <c r="AP503" s="81"/>
      <c r="AQ503" s="81"/>
      <c r="AR503" s="81"/>
      <c r="AS503" s="81"/>
      <c r="AT503" s="81"/>
      <c r="AU503" s="81"/>
      <c r="AV503" s="81"/>
      <c r="AW503" s="81"/>
      <c r="AX503" s="81"/>
      <c r="AY503" s="81"/>
      <c r="AZ503" s="81"/>
      <c r="BA503" s="81"/>
      <c r="BB503" s="81"/>
      <c r="BC503" s="81"/>
      <c r="BD503" s="81"/>
      <c r="BE503" s="81"/>
      <c r="BF503" s="81"/>
      <c r="BG503" s="81"/>
      <c r="DE503" s="55"/>
      <c r="DF503" s="55"/>
      <c r="DG503" s="55"/>
      <c r="DH503" s="55"/>
      <c r="DJ503" s="237"/>
      <c r="DS503" s="46"/>
    </row>
    <row r="504" spans="6:123">
      <c r="F504" s="81"/>
      <c r="G504" s="81"/>
      <c r="H504" s="81"/>
      <c r="I504" s="81"/>
      <c r="J504" s="81"/>
      <c r="K504" s="81"/>
      <c r="L504" s="81"/>
      <c r="M504" s="81"/>
      <c r="N504" s="81"/>
      <c r="O504" s="81"/>
      <c r="P504" s="81"/>
      <c r="Q504" s="81"/>
      <c r="R504" s="81"/>
      <c r="S504" s="81"/>
      <c r="T504" s="81"/>
      <c r="U504" s="81"/>
      <c r="V504" s="81"/>
      <c r="W504" s="81"/>
      <c r="X504" s="81"/>
      <c r="Y504" s="81"/>
      <c r="Z504" s="81"/>
      <c r="AA504" s="81"/>
      <c r="AB504" s="81"/>
      <c r="AC504" s="81"/>
      <c r="AD504" s="81"/>
      <c r="AE504" s="81"/>
      <c r="AF504" s="81"/>
      <c r="AG504" s="81"/>
      <c r="AH504" s="81"/>
      <c r="AI504" s="81"/>
      <c r="AJ504" s="81"/>
      <c r="AK504" s="81"/>
      <c r="AL504" s="81"/>
      <c r="AM504" s="81"/>
      <c r="AN504" s="81"/>
      <c r="AO504" s="81"/>
      <c r="AP504" s="81"/>
      <c r="AQ504" s="81"/>
      <c r="AR504" s="81"/>
      <c r="AS504" s="81"/>
      <c r="AT504" s="81"/>
      <c r="AU504" s="81"/>
      <c r="AV504" s="81"/>
      <c r="AW504" s="81"/>
      <c r="AX504" s="81"/>
      <c r="AY504" s="81"/>
      <c r="AZ504" s="81"/>
      <c r="BA504" s="81"/>
      <c r="BB504" s="81"/>
      <c r="BC504" s="81"/>
      <c r="BD504" s="81"/>
      <c r="BE504" s="81"/>
      <c r="BF504" s="81"/>
      <c r="BG504" s="81"/>
      <c r="DE504" s="55"/>
      <c r="DF504" s="55"/>
      <c r="DG504" s="55"/>
      <c r="DH504" s="55"/>
      <c r="DJ504" s="237"/>
      <c r="DS504" s="46"/>
    </row>
    <row r="505" spans="6:123">
      <c r="F505" s="81"/>
      <c r="G505" s="81"/>
      <c r="H505" s="81"/>
      <c r="I505" s="81"/>
      <c r="J505" s="81"/>
      <c r="K505" s="81"/>
      <c r="L505" s="81"/>
      <c r="M505" s="81"/>
      <c r="N505" s="81"/>
      <c r="O505" s="81"/>
      <c r="P505" s="81"/>
      <c r="Q505" s="81"/>
      <c r="R505" s="81"/>
      <c r="S505" s="81"/>
      <c r="T505" s="81"/>
      <c r="U505" s="81"/>
      <c r="V505" s="81"/>
      <c r="W505" s="81"/>
      <c r="X505" s="81"/>
      <c r="Y505" s="81"/>
      <c r="Z505" s="81"/>
      <c r="AA505" s="81"/>
      <c r="AB505" s="81"/>
      <c r="AC505" s="81"/>
      <c r="AD505" s="81"/>
      <c r="AE505" s="81"/>
      <c r="AF505" s="81"/>
      <c r="AG505" s="81"/>
      <c r="AH505" s="81"/>
      <c r="AI505" s="81"/>
      <c r="AJ505" s="81"/>
      <c r="AK505" s="81"/>
      <c r="AL505" s="81"/>
      <c r="AM505" s="81"/>
      <c r="AN505" s="81"/>
      <c r="AO505" s="81"/>
      <c r="AP505" s="81"/>
      <c r="AQ505" s="81"/>
      <c r="AR505" s="81"/>
      <c r="AS505" s="81"/>
      <c r="AT505" s="81"/>
      <c r="AU505" s="81"/>
      <c r="AV505" s="81"/>
      <c r="AW505" s="81"/>
      <c r="AX505" s="81"/>
      <c r="AY505" s="81"/>
      <c r="AZ505" s="81"/>
      <c r="BA505" s="81"/>
      <c r="BB505" s="81"/>
      <c r="BC505" s="81"/>
      <c r="BD505" s="81"/>
      <c r="BE505" s="81"/>
      <c r="BF505" s="81"/>
      <c r="BG505" s="81"/>
      <c r="DE505" s="55"/>
      <c r="DF505" s="55"/>
      <c r="DG505" s="55"/>
      <c r="DH505" s="55"/>
      <c r="DJ505" s="237"/>
      <c r="DS505" s="46"/>
    </row>
    <row r="506" spans="6:123">
      <c r="F506" s="81"/>
      <c r="G506" s="81"/>
      <c r="H506" s="81"/>
      <c r="I506" s="81"/>
      <c r="J506" s="81"/>
      <c r="K506" s="81"/>
      <c r="L506" s="81"/>
      <c r="M506" s="81"/>
      <c r="N506" s="81"/>
      <c r="O506" s="81"/>
      <c r="P506" s="81"/>
      <c r="Q506" s="81"/>
      <c r="R506" s="81"/>
      <c r="S506" s="81"/>
      <c r="T506" s="81"/>
      <c r="U506" s="81"/>
      <c r="V506" s="81"/>
      <c r="W506" s="81"/>
      <c r="X506" s="81"/>
      <c r="Y506" s="81"/>
      <c r="Z506" s="81"/>
      <c r="AA506" s="81"/>
      <c r="AB506" s="81"/>
      <c r="AC506" s="81"/>
      <c r="AD506" s="81"/>
      <c r="AE506" s="81"/>
      <c r="AF506" s="81"/>
      <c r="AG506" s="81"/>
      <c r="AH506" s="81"/>
      <c r="AI506" s="81"/>
      <c r="AJ506" s="81"/>
      <c r="AK506" s="81"/>
      <c r="AL506" s="81"/>
      <c r="AM506" s="81"/>
      <c r="AN506" s="81"/>
      <c r="AO506" s="81"/>
      <c r="AP506" s="81"/>
      <c r="AQ506" s="81"/>
      <c r="AR506" s="81"/>
      <c r="AS506" s="81"/>
      <c r="AT506" s="81"/>
      <c r="AU506" s="81"/>
      <c r="AV506" s="81"/>
      <c r="AW506" s="81"/>
      <c r="AX506" s="81"/>
      <c r="AY506" s="81"/>
      <c r="AZ506" s="81"/>
      <c r="BA506" s="81"/>
      <c r="BB506" s="81"/>
      <c r="BC506" s="81"/>
      <c r="BD506" s="81"/>
      <c r="BE506" s="81"/>
      <c r="BF506" s="81"/>
      <c r="BG506" s="81"/>
      <c r="DE506" s="55"/>
      <c r="DF506" s="55"/>
      <c r="DG506" s="55"/>
      <c r="DH506" s="55"/>
      <c r="DJ506" s="237"/>
      <c r="DS506" s="46"/>
    </row>
    <row r="507" spans="6:123">
      <c r="F507" s="81"/>
      <c r="G507" s="81"/>
      <c r="H507" s="81"/>
      <c r="I507" s="81"/>
      <c r="J507" s="81"/>
      <c r="K507" s="81"/>
      <c r="L507" s="81"/>
      <c r="M507" s="81"/>
      <c r="N507" s="81"/>
      <c r="O507" s="81"/>
      <c r="P507" s="81"/>
      <c r="Q507" s="81"/>
      <c r="R507" s="81"/>
      <c r="S507" s="81"/>
      <c r="T507" s="81"/>
      <c r="U507" s="81"/>
      <c r="V507" s="81"/>
      <c r="W507" s="81"/>
      <c r="X507" s="81"/>
      <c r="Y507" s="81"/>
      <c r="Z507" s="81"/>
      <c r="AA507" s="81"/>
      <c r="AB507" s="81"/>
      <c r="AC507" s="81"/>
      <c r="AD507" s="81"/>
      <c r="AE507" s="81"/>
      <c r="AF507" s="81"/>
      <c r="AG507" s="81"/>
      <c r="AH507" s="81"/>
      <c r="AI507" s="81"/>
      <c r="AJ507" s="81"/>
      <c r="AK507" s="81"/>
      <c r="AL507" s="81"/>
      <c r="AM507" s="81"/>
      <c r="AN507" s="81"/>
      <c r="AO507" s="81"/>
      <c r="AP507" s="81"/>
      <c r="AQ507" s="81"/>
      <c r="AR507" s="81"/>
      <c r="AS507" s="81"/>
      <c r="AT507" s="81"/>
      <c r="AU507" s="81"/>
      <c r="AV507" s="81"/>
      <c r="AW507" s="81"/>
      <c r="AX507" s="81"/>
      <c r="AY507" s="81"/>
      <c r="AZ507" s="81"/>
      <c r="BA507" s="81"/>
      <c r="BB507" s="81"/>
      <c r="BC507" s="81"/>
      <c r="BD507" s="81"/>
      <c r="BE507" s="81"/>
      <c r="BF507" s="81"/>
      <c r="BG507" s="81"/>
      <c r="DE507" s="55"/>
      <c r="DF507" s="55"/>
      <c r="DG507" s="55"/>
      <c r="DH507" s="55"/>
      <c r="DJ507" s="237"/>
      <c r="DS507" s="46"/>
    </row>
    <row r="508" spans="6:123">
      <c r="F508" s="81"/>
      <c r="G508" s="81"/>
      <c r="H508" s="81"/>
      <c r="I508" s="81"/>
      <c r="J508" s="81"/>
      <c r="K508" s="81"/>
      <c r="L508" s="81"/>
      <c r="M508" s="81"/>
      <c r="N508" s="81"/>
      <c r="O508" s="81"/>
      <c r="P508" s="81"/>
      <c r="Q508" s="81"/>
      <c r="R508" s="81"/>
      <c r="S508" s="81"/>
      <c r="T508" s="81"/>
      <c r="U508" s="81"/>
      <c r="V508" s="81"/>
      <c r="W508" s="81"/>
      <c r="X508" s="81"/>
      <c r="Y508" s="81"/>
      <c r="Z508" s="81"/>
      <c r="AA508" s="81"/>
      <c r="AB508" s="81"/>
      <c r="AC508" s="81"/>
      <c r="AD508" s="81"/>
      <c r="AE508" s="81"/>
      <c r="AF508" s="81"/>
      <c r="AG508" s="81"/>
      <c r="AH508" s="81"/>
      <c r="AI508" s="81"/>
      <c r="AJ508" s="81"/>
      <c r="AK508" s="81"/>
      <c r="AL508" s="81"/>
      <c r="AM508" s="81"/>
      <c r="AN508" s="81"/>
      <c r="AO508" s="81"/>
      <c r="AP508" s="81"/>
      <c r="AQ508" s="81"/>
      <c r="AR508" s="81"/>
      <c r="AS508" s="81"/>
      <c r="AT508" s="81"/>
      <c r="AU508" s="81"/>
      <c r="AV508" s="81"/>
      <c r="AW508" s="81"/>
      <c r="AX508" s="81"/>
      <c r="AY508" s="81"/>
      <c r="AZ508" s="81"/>
      <c r="BA508" s="81"/>
      <c r="BB508" s="81"/>
      <c r="BC508" s="81"/>
      <c r="BD508" s="81"/>
      <c r="BE508" s="81"/>
      <c r="BF508" s="81"/>
      <c r="BG508" s="81"/>
      <c r="DE508" s="55"/>
      <c r="DF508" s="55"/>
      <c r="DG508" s="55"/>
      <c r="DH508" s="55"/>
      <c r="DJ508" s="237"/>
      <c r="DS508" s="46"/>
    </row>
    <row r="509" spans="6:123">
      <c r="F509" s="81"/>
      <c r="G509" s="81"/>
      <c r="H509" s="81"/>
      <c r="I509" s="81"/>
      <c r="J509" s="81"/>
      <c r="K509" s="81"/>
      <c r="L509" s="81"/>
      <c r="M509" s="81"/>
      <c r="N509" s="81"/>
      <c r="O509" s="81"/>
      <c r="P509" s="81"/>
      <c r="Q509" s="81"/>
      <c r="R509" s="81"/>
      <c r="S509" s="81"/>
      <c r="T509" s="81"/>
      <c r="U509" s="81"/>
      <c r="V509" s="81"/>
      <c r="W509" s="81"/>
      <c r="X509" s="81"/>
      <c r="Y509" s="81"/>
      <c r="Z509" s="81"/>
      <c r="AA509" s="81"/>
      <c r="AB509" s="81"/>
      <c r="AC509" s="81"/>
      <c r="AD509" s="81"/>
      <c r="AE509" s="81"/>
      <c r="AF509" s="81"/>
      <c r="AG509" s="81"/>
      <c r="AH509" s="81"/>
      <c r="AI509" s="81"/>
      <c r="AJ509" s="81"/>
      <c r="AK509" s="81"/>
      <c r="AL509" s="81"/>
      <c r="AM509" s="81"/>
      <c r="AN509" s="81"/>
      <c r="AO509" s="81"/>
      <c r="AP509" s="81"/>
      <c r="AQ509" s="81"/>
      <c r="AR509" s="81"/>
      <c r="AS509" s="81"/>
      <c r="AT509" s="81"/>
      <c r="AU509" s="81"/>
      <c r="AV509" s="81"/>
      <c r="AW509" s="81"/>
      <c r="AX509" s="81"/>
      <c r="AY509" s="81"/>
      <c r="AZ509" s="81"/>
      <c r="BA509" s="81"/>
      <c r="BB509" s="81"/>
      <c r="BC509" s="81"/>
      <c r="BD509" s="81"/>
      <c r="BE509" s="81"/>
      <c r="BF509" s="81"/>
      <c r="BG509" s="81"/>
      <c r="DE509" s="55"/>
      <c r="DF509" s="55"/>
      <c r="DG509" s="55"/>
      <c r="DH509" s="55"/>
      <c r="DJ509" s="237"/>
      <c r="DS509" s="46"/>
    </row>
    <row r="510" spans="6:123">
      <c r="F510" s="81"/>
      <c r="G510" s="81"/>
      <c r="H510" s="81"/>
      <c r="I510" s="81"/>
      <c r="J510" s="81"/>
      <c r="K510" s="81"/>
      <c r="L510" s="81"/>
      <c r="M510" s="81"/>
      <c r="N510" s="81"/>
      <c r="O510" s="81"/>
      <c r="P510" s="81"/>
      <c r="Q510" s="81"/>
      <c r="R510" s="81"/>
      <c r="S510" s="81"/>
      <c r="T510" s="81"/>
      <c r="U510" s="81"/>
      <c r="V510" s="81"/>
      <c r="W510" s="81"/>
      <c r="X510" s="81"/>
      <c r="Y510" s="81"/>
      <c r="Z510" s="81"/>
      <c r="AA510" s="81"/>
      <c r="AB510" s="81"/>
      <c r="AC510" s="81"/>
      <c r="AD510" s="81"/>
      <c r="AE510" s="81"/>
      <c r="AF510" s="81"/>
      <c r="AG510" s="81"/>
      <c r="AH510" s="81"/>
      <c r="AI510" s="81"/>
      <c r="AJ510" s="81"/>
      <c r="AK510" s="81"/>
      <c r="AL510" s="81"/>
      <c r="AM510" s="81"/>
      <c r="AN510" s="81"/>
      <c r="AO510" s="81"/>
      <c r="AP510" s="81"/>
      <c r="AQ510" s="81"/>
      <c r="AR510" s="81"/>
      <c r="AS510" s="81"/>
      <c r="AT510" s="81"/>
      <c r="AU510" s="81"/>
      <c r="AV510" s="81"/>
      <c r="AW510" s="81"/>
      <c r="AX510" s="81"/>
      <c r="AY510" s="81"/>
      <c r="AZ510" s="81"/>
      <c r="BA510" s="81"/>
      <c r="BB510" s="81"/>
      <c r="BC510" s="81"/>
      <c r="BD510" s="81"/>
      <c r="BE510" s="81"/>
      <c r="BF510" s="81"/>
      <c r="BG510" s="81"/>
      <c r="DE510" s="55"/>
      <c r="DF510" s="55"/>
      <c r="DG510" s="55"/>
      <c r="DH510" s="55"/>
      <c r="DJ510" s="237"/>
      <c r="DS510" s="46"/>
    </row>
    <row r="511" spans="6:123">
      <c r="F511" s="81"/>
      <c r="G511" s="81"/>
      <c r="H511" s="81"/>
      <c r="I511" s="81"/>
      <c r="J511" s="81"/>
      <c r="K511" s="81"/>
      <c r="L511" s="81"/>
      <c r="M511" s="81"/>
      <c r="N511" s="81"/>
      <c r="O511" s="81"/>
      <c r="P511" s="81"/>
      <c r="Q511" s="81"/>
      <c r="R511" s="81"/>
      <c r="S511" s="81"/>
      <c r="T511" s="81"/>
      <c r="U511" s="81"/>
      <c r="V511" s="81"/>
      <c r="W511" s="81"/>
      <c r="X511" s="81"/>
      <c r="Y511" s="81"/>
      <c r="Z511" s="81"/>
      <c r="AA511" s="81"/>
      <c r="AB511" s="81"/>
      <c r="AC511" s="81"/>
      <c r="AD511" s="81"/>
      <c r="AE511" s="81"/>
      <c r="AF511" s="81"/>
      <c r="AG511" s="81"/>
      <c r="AH511" s="81"/>
      <c r="AI511" s="81"/>
      <c r="AJ511" s="81"/>
      <c r="AK511" s="81"/>
      <c r="AL511" s="81"/>
      <c r="AM511" s="81"/>
      <c r="AN511" s="81"/>
      <c r="AO511" s="81"/>
      <c r="AP511" s="81"/>
      <c r="AQ511" s="81"/>
      <c r="AR511" s="81"/>
      <c r="AS511" s="81"/>
      <c r="AT511" s="81"/>
      <c r="AU511" s="81"/>
      <c r="AV511" s="81"/>
      <c r="AW511" s="81"/>
      <c r="AX511" s="81"/>
      <c r="AY511" s="81"/>
      <c r="AZ511" s="81"/>
      <c r="BA511" s="81"/>
      <c r="BB511" s="81"/>
      <c r="BC511" s="81"/>
      <c r="BD511" s="81"/>
      <c r="BE511" s="81"/>
      <c r="BF511" s="81"/>
      <c r="BG511" s="81"/>
      <c r="DE511" s="55"/>
      <c r="DF511" s="55"/>
      <c r="DG511" s="55"/>
      <c r="DH511" s="55"/>
      <c r="DJ511" s="237"/>
      <c r="DS511" s="46"/>
    </row>
    <row r="512" spans="6:123">
      <c r="F512" s="81"/>
      <c r="G512" s="81"/>
      <c r="H512" s="81"/>
      <c r="I512" s="81"/>
      <c r="J512" s="81"/>
      <c r="K512" s="81"/>
      <c r="L512" s="81"/>
      <c r="M512" s="81"/>
      <c r="N512" s="81"/>
      <c r="O512" s="81"/>
      <c r="P512" s="81"/>
      <c r="Q512" s="81"/>
      <c r="R512" s="81"/>
      <c r="S512" s="81"/>
      <c r="T512" s="81"/>
      <c r="U512" s="81"/>
      <c r="V512" s="81"/>
      <c r="W512" s="81"/>
      <c r="X512" s="81"/>
      <c r="Y512" s="81"/>
      <c r="Z512" s="81"/>
      <c r="AA512" s="81"/>
      <c r="AB512" s="81"/>
      <c r="AC512" s="81"/>
      <c r="AD512" s="81"/>
      <c r="AE512" s="81"/>
      <c r="AF512" s="81"/>
      <c r="AG512" s="81"/>
      <c r="AH512" s="81"/>
      <c r="AI512" s="81"/>
      <c r="AJ512" s="81"/>
      <c r="AK512" s="81"/>
      <c r="AL512" s="81"/>
      <c r="AM512" s="81"/>
      <c r="AN512" s="81"/>
      <c r="AO512" s="81"/>
      <c r="AP512" s="81"/>
      <c r="AQ512" s="81"/>
      <c r="AR512" s="81"/>
      <c r="AS512" s="81"/>
      <c r="AT512" s="81"/>
      <c r="AU512" s="81"/>
      <c r="AV512" s="81"/>
      <c r="AW512" s="81"/>
      <c r="AX512" s="81"/>
      <c r="AY512" s="81"/>
      <c r="AZ512" s="81"/>
      <c r="BA512" s="81"/>
      <c r="BB512" s="81"/>
      <c r="BC512" s="81"/>
      <c r="BD512" s="81"/>
      <c r="BE512" s="81"/>
      <c r="BF512" s="81"/>
      <c r="BG512" s="81"/>
      <c r="DE512" s="55"/>
      <c r="DF512" s="55"/>
      <c r="DG512" s="55"/>
      <c r="DH512" s="55"/>
      <c r="DJ512" s="237"/>
      <c r="DS512" s="46"/>
    </row>
    <row r="513" spans="6:123">
      <c r="F513" s="81"/>
      <c r="G513" s="81"/>
      <c r="H513" s="81"/>
      <c r="I513" s="81"/>
      <c r="J513" s="81"/>
      <c r="K513" s="81"/>
      <c r="L513" s="81"/>
      <c r="M513" s="81"/>
      <c r="N513" s="81"/>
      <c r="O513" s="81"/>
      <c r="P513" s="81"/>
      <c r="Q513" s="81"/>
      <c r="R513" s="81"/>
      <c r="S513" s="81"/>
      <c r="T513" s="81"/>
      <c r="U513" s="81"/>
      <c r="V513" s="81"/>
      <c r="W513" s="81"/>
      <c r="X513" s="81"/>
      <c r="Y513" s="81"/>
      <c r="Z513" s="81"/>
      <c r="AA513" s="81"/>
      <c r="AB513" s="81"/>
      <c r="AC513" s="81"/>
      <c r="AD513" s="81"/>
      <c r="AE513" s="81"/>
      <c r="AF513" s="81"/>
      <c r="AG513" s="81"/>
      <c r="AH513" s="81"/>
      <c r="AI513" s="81"/>
      <c r="AJ513" s="81"/>
      <c r="AK513" s="81"/>
      <c r="AL513" s="81"/>
      <c r="AM513" s="81"/>
      <c r="AN513" s="81"/>
      <c r="AO513" s="81"/>
      <c r="AP513" s="81"/>
      <c r="AQ513" s="81"/>
      <c r="AR513" s="81"/>
      <c r="AS513" s="81"/>
      <c r="AT513" s="81"/>
      <c r="AU513" s="81"/>
      <c r="AV513" s="81"/>
      <c r="AW513" s="81"/>
      <c r="AX513" s="81"/>
      <c r="AY513" s="81"/>
      <c r="AZ513" s="81"/>
      <c r="BA513" s="81"/>
      <c r="BB513" s="81"/>
      <c r="BC513" s="81"/>
      <c r="BD513" s="81"/>
      <c r="BE513" s="81"/>
      <c r="BF513" s="81"/>
      <c r="BG513" s="81"/>
      <c r="DE513" s="55"/>
      <c r="DF513" s="55"/>
      <c r="DG513" s="55"/>
      <c r="DH513" s="55"/>
      <c r="DJ513" s="237"/>
      <c r="DS513" s="46"/>
    </row>
    <row r="514" spans="6:123">
      <c r="F514" s="81"/>
      <c r="G514" s="81"/>
      <c r="H514" s="81"/>
      <c r="I514" s="81"/>
      <c r="J514" s="81"/>
      <c r="K514" s="81"/>
      <c r="L514" s="81"/>
      <c r="M514" s="81"/>
      <c r="N514" s="81"/>
      <c r="O514" s="81"/>
      <c r="P514" s="81"/>
      <c r="Q514" s="81"/>
      <c r="R514" s="81"/>
      <c r="S514" s="81"/>
      <c r="T514" s="81"/>
      <c r="U514" s="81"/>
      <c r="V514" s="81"/>
      <c r="W514" s="81"/>
      <c r="X514" s="81"/>
      <c r="Y514" s="81"/>
      <c r="Z514" s="81"/>
      <c r="AA514" s="81"/>
      <c r="AB514" s="81"/>
      <c r="AC514" s="81"/>
      <c r="AD514" s="81"/>
      <c r="AE514" s="81"/>
      <c r="AF514" s="81"/>
      <c r="AG514" s="81"/>
      <c r="AH514" s="81"/>
      <c r="AI514" s="81"/>
      <c r="AJ514" s="81"/>
      <c r="AK514" s="81"/>
      <c r="AL514" s="81"/>
      <c r="AM514" s="81"/>
      <c r="AN514" s="81"/>
      <c r="AO514" s="81"/>
      <c r="AP514" s="81"/>
      <c r="AQ514" s="81"/>
      <c r="AR514" s="81"/>
      <c r="AS514" s="81"/>
      <c r="AT514" s="81"/>
      <c r="AU514" s="81"/>
      <c r="AV514" s="81"/>
      <c r="AW514" s="81"/>
      <c r="AX514" s="81"/>
      <c r="AY514" s="81"/>
      <c r="AZ514" s="81"/>
      <c r="BA514" s="81"/>
      <c r="BB514" s="81"/>
      <c r="BC514" s="81"/>
      <c r="BD514" s="81"/>
      <c r="BE514" s="81"/>
      <c r="BF514" s="81"/>
      <c r="BG514" s="81"/>
      <c r="DE514" s="55"/>
      <c r="DF514" s="55"/>
      <c r="DG514" s="55"/>
      <c r="DH514" s="55"/>
      <c r="DJ514" s="237"/>
      <c r="DS514" s="46"/>
    </row>
    <row r="515" spans="6:123" ht="13.5" customHeight="1">
      <c r="DE515" s="55"/>
      <c r="DF515" s="55"/>
      <c r="DG515" s="55"/>
      <c r="DH515" s="55"/>
      <c r="DJ515" s="237"/>
      <c r="DS515" s="46"/>
    </row>
    <row r="516" spans="6:123">
      <c r="DE516" s="55"/>
      <c r="DF516" s="55"/>
      <c r="DG516" s="55"/>
      <c r="DH516" s="55"/>
      <c r="DJ516" s="237"/>
      <c r="DS516" s="46"/>
    </row>
    <row r="517" spans="6:123">
      <c r="DE517" s="55"/>
      <c r="DF517" s="55"/>
      <c r="DG517" s="55"/>
      <c r="DH517" s="55"/>
      <c r="DJ517" s="237"/>
      <c r="DS517" s="46"/>
    </row>
    <row r="518" spans="6:123">
      <c r="DE518" s="55"/>
      <c r="DF518" s="55"/>
      <c r="DG518" s="55"/>
      <c r="DH518" s="55"/>
      <c r="DJ518" s="237"/>
      <c r="DS518" s="46"/>
    </row>
    <row r="519" spans="6:123">
      <c r="DE519" s="55"/>
      <c r="DF519" s="55"/>
      <c r="DG519" s="55"/>
      <c r="DH519" s="55"/>
      <c r="DJ519" s="237"/>
      <c r="DS519" s="46"/>
    </row>
    <row r="520" spans="6:123">
      <c r="DE520" s="55"/>
      <c r="DF520" s="55"/>
      <c r="DG520" s="55"/>
      <c r="DH520" s="55"/>
      <c r="DJ520" s="237"/>
      <c r="DS520" s="46"/>
    </row>
    <row r="521" spans="6:123">
      <c r="DE521" s="55"/>
      <c r="DF521" s="55"/>
      <c r="DG521" s="55"/>
      <c r="DH521" s="55"/>
      <c r="DJ521" s="237"/>
      <c r="DS521" s="46"/>
    </row>
    <row r="522" spans="6:123">
      <c r="DE522" s="55"/>
      <c r="DF522" s="55"/>
      <c r="DG522" s="55"/>
      <c r="DH522" s="55"/>
      <c r="DJ522" s="237"/>
      <c r="DS522" s="46"/>
    </row>
    <row r="523" spans="6:123">
      <c r="DE523" s="55"/>
      <c r="DF523" s="55"/>
      <c r="DG523" s="55"/>
      <c r="DH523" s="55"/>
      <c r="DJ523" s="237"/>
      <c r="DS523" s="46"/>
    </row>
    <row r="524" spans="6:123">
      <c r="DE524" s="55"/>
      <c r="DF524" s="55"/>
      <c r="DG524" s="55"/>
      <c r="DH524" s="55"/>
      <c r="DJ524" s="237"/>
      <c r="DS524" s="46"/>
    </row>
    <row r="525" spans="6:123">
      <c r="DE525" s="55"/>
      <c r="DF525" s="55"/>
      <c r="DG525" s="55"/>
      <c r="DH525" s="55"/>
      <c r="DJ525" s="237"/>
      <c r="DS525" s="46"/>
    </row>
    <row r="526" spans="6:123">
      <c r="DE526" s="55"/>
      <c r="DF526" s="55"/>
      <c r="DG526" s="55"/>
      <c r="DH526" s="55"/>
      <c r="DJ526" s="237"/>
      <c r="DS526" s="46"/>
    </row>
    <row r="527" spans="6:123">
      <c r="DE527" s="55"/>
      <c r="DF527" s="55"/>
      <c r="DG527" s="55"/>
      <c r="DH527" s="55"/>
      <c r="DJ527" s="237"/>
      <c r="DS527" s="46"/>
    </row>
    <row r="528" spans="6:123">
      <c r="DE528" s="55"/>
      <c r="DF528" s="55"/>
      <c r="DG528" s="55"/>
      <c r="DH528" s="55"/>
      <c r="DJ528" s="237"/>
      <c r="DS528" s="46"/>
    </row>
    <row r="529" spans="109:123">
      <c r="DE529" s="55"/>
      <c r="DF529" s="55"/>
      <c r="DG529" s="55"/>
      <c r="DH529" s="55"/>
      <c r="DJ529" s="237"/>
      <c r="DS529" s="46"/>
    </row>
    <row r="530" spans="109:123">
      <c r="DE530" s="55"/>
      <c r="DF530" s="55"/>
      <c r="DG530" s="55"/>
      <c r="DH530" s="55"/>
      <c r="DJ530" s="237"/>
      <c r="DS530" s="46"/>
    </row>
    <row r="531" spans="109:123">
      <c r="DE531" s="55"/>
      <c r="DF531" s="55"/>
      <c r="DG531" s="55"/>
      <c r="DH531" s="55"/>
      <c r="DJ531" s="237"/>
      <c r="DS531" s="46"/>
    </row>
    <row r="532" spans="109:123">
      <c r="DE532" s="55"/>
      <c r="DF532" s="55"/>
      <c r="DG532" s="55"/>
      <c r="DH532" s="55"/>
      <c r="DJ532" s="237"/>
      <c r="DS532" s="46"/>
    </row>
    <row r="533" spans="109:123">
      <c r="DE533" s="55"/>
      <c r="DF533" s="55"/>
      <c r="DG533" s="55"/>
      <c r="DH533" s="55"/>
      <c r="DJ533" s="237"/>
      <c r="DS533" s="46"/>
    </row>
    <row r="534" spans="109:123">
      <c r="DE534" s="55"/>
      <c r="DF534" s="55"/>
      <c r="DG534" s="55"/>
      <c r="DH534" s="55"/>
      <c r="DJ534" s="237"/>
      <c r="DS534" s="46"/>
    </row>
    <row r="535" spans="109:123">
      <c r="DE535" s="55"/>
      <c r="DF535" s="55"/>
      <c r="DG535" s="55"/>
      <c r="DH535" s="55"/>
      <c r="DJ535" s="237"/>
      <c r="DS535" s="46"/>
    </row>
    <row r="536" spans="109:123">
      <c r="DE536" s="55"/>
      <c r="DF536" s="55"/>
      <c r="DG536" s="55"/>
      <c r="DH536" s="55"/>
      <c r="DJ536" s="237"/>
      <c r="DS536" s="46"/>
    </row>
    <row r="537" spans="109:123">
      <c r="DE537" s="55"/>
      <c r="DF537" s="55"/>
      <c r="DG537" s="55"/>
      <c r="DH537" s="55"/>
      <c r="DJ537" s="237"/>
      <c r="DS537" s="46"/>
    </row>
    <row r="538" spans="109:123">
      <c r="DE538" s="55"/>
      <c r="DF538" s="55"/>
      <c r="DG538" s="55"/>
      <c r="DH538" s="55"/>
      <c r="DJ538" s="237"/>
      <c r="DS538" s="46"/>
    </row>
    <row r="539" spans="109:123">
      <c r="DE539" s="55"/>
      <c r="DF539" s="55"/>
      <c r="DG539" s="55"/>
      <c r="DH539" s="55"/>
      <c r="DJ539" s="237"/>
      <c r="DS539" s="46"/>
    </row>
    <row r="540" spans="109:123">
      <c r="DE540" s="55"/>
      <c r="DF540" s="55"/>
      <c r="DG540" s="55"/>
      <c r="DH540" s="55"/>
      <c r="DJ540" s="237"/>
      <c r="DS540" s="46"/>
    </row>
    <row r="541" spans="109:123">
      <c r="DE541" s="55"/>
      <c r="DF541" s="55"/>
      <c r="DG541" s="55"/>
      <c r="DH541" s="55"/>
      <c r="DJ541" s="237"/>
      <c r="DS541" s="46"/>
    </row>
    <row r="542" spans="109:123">
      <c r="DE542" s="55"/>
      <c r="DF542" s="55"/>
      <c r="DG542" s="55"/>
      <c r="DH542" s="55"/>
      <c r="DJ542" s="237"/>
      <c r="DS542" s="46"/>
    </row>
    <row r="543" spans="109:123">
      <c r="DE543" s="55"/>
      <c r="DF543" s="55"/>
      <c r="DG543" s="55"/>
      <c r="DH543" s="55"/>
      <c r="DJ543" s="237"/>
      <c r="DS543" s="46"/>
    </row>
    <row r="544" spans="109:123">
      <c r="DE544" s="55"/>
      <c r="DF544" s="55"/>
      <c r="DG544" s="55"/>
      <c r="DH544" s="55"/>
      <c r="DJ544" s="237"/>
      <c r="DS544" s="46"/>
    </row>
    <row r="545" spans="109:123">
      <c r="DE545" s="55"/>
      <c r="DF545" s="55"/>
      <c r="DG545" s="55"/>
      <c r="DH545" s="55"/>
      <c r="DJ545" s="237"/>
      <c r="DS545" s="46"/>
    </row>
    <row r="546" spans="109:123">
      <c r="DE546" s="55"/>
      <c r="DF546" s="55"/>
      <c r="DG546" s="55"/>
      <c r="DH546" s="55"/>
      <c r="DJ546" s="237"/>
      <c r="DS546" s="46"/>
    </row>
    <row r="547" spans="109:123">
      <c r="DE547" s="55"/>
      <c r="DF547" s="55"/>
      <c r="DG547" s="55"/>
      <c r="DH547" s="55"/>
      <c r="DJ547" s="237"/>
      <c r="DS547" s="46"/>
    </row>
    <row r="548" spans="109:123">
      <c r="DE548" s="55"/>
      <c r="DF548" s="55"/>
      <c r="DG548" s="55"/>
      <c r="DH548" s="55"/>
      <c r="DJ548" s="237"/>
      <c r="DS548" s="46"/>
    </row>
    <row r="549" spans="109:123">
      <c r="DE549" s="55"/>
      <c r="DF549" s="55"/>
      <c r="DG549" s="55"/>
      <c r="DH549" s="55"/>
      <c r="DJ549" s="237"/>
      <c r="DS549" s="46"/>
    </row>
    <row r="550" spans="109:123">
      <c r="DE550" s="55"/>
      <c r="DF550" s="55"/>
      <c r="DG550" s="55"/>
      <c r="DH550" s="55"/>
      <c r="DJ550" s="237"/>
      <c r="DS550" s="46"/>
    </row>
    <row r="551" spans="109:123">
      <c r="DE551" s="55"/>
      <c r="DF551" s="55"/>
      <c r="DG551" s="55"/>
      <c r="DH551" s="55"/>
      <c r="DJ551" s="237"/>
      <c r="DS551" s="46"/>
    </row>
    <row r="552" spans="109:123">
      <c r="DE552" s="55"/>
      <c r="DF552" s="55"/>
      <c r="DG552" s="55"/>
      <c r="DH552" s="55"/>
      <c r="DJ552" s="237"/>
      <c r="DS552" s="46"/>
    </row>
    <row r="553" spans="109:123">
      <c r="DE553" s="55"/>
      <c r="DF553" s="55"/>
      <c r="DG553" s="55"/>
      <c r="DH553" s="55"/>
      <c r="DJ553" s="237"/>
      <c r="DS553" s="46"/>
    </row>
    <row r="554" spans="109:123">
      <c r="DE554" s="55"/>
      <c r="DF554" s="55"/>
      <c r="DG554" s="55"/>
      <c r="DH554" s="55"/>
      <c r="DJ554" s="237"/>
      <c r="DS554" s="46"/>
    </row>
    <row r="555" spans="109:123">
      <c r="DE555" s="55"/>
      <c r="DF555" s="55"/>
      <c r="DG555" s="55"/>
      <c r="DH555" s="55"/>
      <c r="DJ555" s="237"/>
      <c r="DS555" s="46"/>
    </row>
    <row r="556" spans="109:123">
      <c r="DE556" s="55"/>
      <c r="DF556" s="55"/>
      <c r="DG556" s="55"/>
      <c r="DH556" s="55"/>
      <c r="DJ556" s="237"/>
      <c r="DS556" s="46"/>
    </row>
    <row r="557" spans="109:123">
      <c r="DE557" s="55"/>
      <c r="DF557" s="55"/>
      <c r="DG557" s="55"/>
      <c r="DH557" s="55"/>
      <c r="DJ557" s="237"/>
      <c r="DS557" s="46"/>
    </row>
    <row r="558" spans="109:123">
      <c r="DE558" s="55"/>
      <c r="DF558" s="55"/>
      <c r="DG558" s="55"/>
      <c r="DH558" s="55"/>
      <c r="DJ558" s="237"/>
      <c r="DS558" s="46"/>
    </row>
    <row r="559" spans="109:123">
      <c r="DE559" s="55"/>
      <c r="DF559" s="55"/>
      <c r="DG559" s="55"/>
      <c r="DH559" s="55"/>
      <c r="DJ559" s="237"/>
      <c r="DS559" s="46"/>
    </row>
    <row r="560" spans="109:123">
      <c r="DE560" s="55"/>
      <c r="DF560" s="55"/>
      <c r="DG560" s="55"/>
      <c r="DH560" s="55"/>
      <c r="DJ560" s="237"/>
      <c r="DS560" s="46"/>
    </row>
    <row r="561" spans="109:123">
      <c r="DE561" s="55"/>
      <c r="DF561" s="55"/>
      <c r="DG561" s="55"/>
      <c r="DH561" s="55"/>
      <c r="DJ561" s="237"/>
      <c r="DS561" s="46"/>
    </row>
    <row r="562" spans="109:123">
      <c r="DE562" s="55"/>
      <c r="DF562" s="55"/>
      <c r="DG562" s="55"/>
      <c r="DH562" s="55"/>
      <c r="DJ562" s="237"/>
      <c r="DS562" s="46"/>
    </row>
    <row r="563" spans="109:123">
      <c r="DE563" s="55"/>
      <c r="DF563" s="55"/>
      <c r="DG563" s="55"/>
      <c r="DH563" s="55"/>
      <c r="DJ563" s="237"/>
      <c r="DS563" s="46"/>
    </row>
    <row r="564" spans="109:123">
      <c r="DE564" s="55"/>
      <c r="DF564" s="55"/>
      <c r="DG564" s="55"/>
      <c r="DH564" s="55"/>
      <c r="DJ564" s="237"/>
      <c r="DS564" s="46"/>
    </row>
    <row r="565" spans="109:123">
      <c r="DE565" s="55"/>
      <c r="DF565" s="55"/>
      <c r="DG565" s="55"/>
      <c r="DH565" s="55"/>
      <c r="DJ565" s="237"/>
      <c r="DS565" s="46"/>
    </row>
    <row r="566" spans="109:123">
      <c r="DE566" s="55"/>
      <c r="DF566" s="55"/>
      <c r="DG566" s="55"/>
      <c r="DH566" s="55"/>
      <c r="DJ566" s="237"/>
      <c r="DS566" s="46"/>
    </row>
    <row r="567" spans="109:123">
      <c r="DE567" s="55"/>
      <c r="DF567" s="55"/>
      <c r="DG567" s="55"/>
      <c r="DH567" s="55"/>
      <c r="DJ567" s="237"/>
      <c r="DS567" s="46"/>
    </row>
    <row r="568" spans="109:123">
      <c r="DE568" s="55"/>
      <c r="DF568" s="55"/>
      <c r="DG568" s="55"/>
      <c r="DH568" s="55"/>
      <c r="DJ568" s="237"/>
      <c r="DS568" s="46"/>
    </row>
    <row r="569" spans="109:123">
      <c r="DE569" s="55"/>
      <c r="DF569" s="55"/>
      <c r="DG569" s="55"/>
      <c r="DH569" s="55"/>
      <c r="DJ569" s="237"/>
      <c r="DS569" s="46"/>
    </row>
    <row r="570" spans="109:123">
      <c r="DE570" s="55"/>
      <c r="DF570" s="55"/>
      <c r="DG570" s="55"/>
      <c r="DH570" s="55"/>
      <c r="DJ570" s="237"/>
      <c r="DS570" s="46"/>
    </row>
    <row r="571" spans="109:123">
      <c r="DE571" s="55"/>
      <c r="DF571" s="55"/>
      <c r="DG571" s="55"/>
      <c r="DH571" s="55"/>
      <c r="DJ571" s="237"/>
      <c r="DS571" s="46"/>
    </row>
    <row r="572" spans="109:123">
      <c r="DE572" s="55"/>
      <c r="DF572" s="55"/>
      <c r="DG572" s="55"/>
      <c r="DH572" s="55"/>
      <c r="DJ572" s="237"/>
      <c r="DS572" s="46"/>
    </row>
    <row r="573" spans="109:123">
      <c r="DE573" s="55"/>
      <c r="DF573" s="55"/>
      <c r="DG573" s="55"/>
      <c r="DH573" s="55"/>
      <c r="DJ573" s="237"/>
      <c r="DS573" s="46"/>
    </row>
    <row r="574" spans="109:123">
      <c r="DE574" s="55"/>
      <c r="DF574" s="55"/>
      <c r="DG574" s="55"/>
      <c r="DH574" s="55"/>
      <c r="DJ574" s="237"/>
      <c r="DS574" s="46"/>
    </row>
    <row r="575" spans="109:123">
      <c r="DE575" s="55"/>
      <c r="DF575" s="55"/>
      <c r="DG575" s="55"/>
      <c r="DH575" s="55"/>
      <c r="DJ575" s="237"/>
      <c r="DS575" s="46"/>
    </row>
    <row r="576" spans="109:123">
      <c r="DE576" s="55"/>
      <c r="DF576" s="55"/>
      <c r="DG576" s="55"/>
      <c r="DH576" s="55"/>
      <c r="DJ576" s="237"/>
      <c r="DS576" s="46"/>
    </row>
    <row r="577" spans="60:123">
      <c r="DE577" s="55"/>
      <c r="DF577" s="55"/>
      <c r="DG577" s="55"/>
      <c r="DH577" s="55"/>
      <c r="DJ577" s="237"/>
      <c r="DS577" s="46"/>
    </row>
    <row r="578" spans="60:123">
      <c r="DE578" s="55"/>
      <c r="DF578" s="55"/>
      <c r="DG578" s="55"/>
      <c r="DH578" s="55"/>
      <c r="DJ578" s="237"/>
      <c r="DS578" s="46"/>
    </row>
    <row r="579" spans="60:123">
      <c r="DE579" s="55"/>
      <c r="DF579" s="55"/>
      <c r="DG579" s="55"/>
      <c r="DH579" s="55"/>
      <c r="DJ579" s="237"/>
      <c r="DS579" s="46"/>
    </row>
    <row r="580" spans="60:123">
      <c r="DE580" s="55"/>
      <c r="DF580" s="55"/>
      <c r="DG580" s="55"/>
      <c r="DH580" s="55"/>
      <c r="DJ580" s="237"/>
      <c r="DS580" s="46"/>
    </row>
    <row r="581" spans="60:123">
      <c r="BH581" s="33"/>
      <c r="DE581" s="55"/>
      <c r="DF581" s="55"/>
      <c r="DG581" s="55"/>
      <c r="DH581" s="55"/>
      <c r="DJ581" s="237"/>
      <c r="DS581" s="46"/>
    </row>
    <row r="582" spans="60:123">
      <c r="DE582" s="55"/>
      <c r="DF582" s="55"/>
      <c r="DG582" s="55"/>
      <c r="DH582" s="55"/>
      <c r="DJ582" s="237"/>
      <c r="DS582" s="46"/>
    </row>
    <row r="583" spans="60:123">
      <c r="DE583" s="55"/>
      <c r="DF583" s="55"/>
      <c r="DG583" s="55"/>
      <c r="DH583" s="55"/>
      <c r="DJ583" s="237"/>
      <c r="DS583" s="46"/>
    </row>
    <row r="584" spans="60:123">
      <c r="DE584" s="55"/>
      <c r="DF584" s="55"/>
      <c r="DG584" s="55"/>
      <c r="DH584" s="55"/>
      <c r="DJ584" s="237"/>
      <c r="DS584" s="46"/>
    </row>
    <row r="585" spans="60:123">
      <c r="DE585" s="55"/>
      <c r="DF585" s="55"/>
      <c r="DG585" s="55"/>
      <c r="DH585" s="55"/>
      <c r="DJ585" s="237"/>
      <c r="DS585" s="46"/>
    </row>
    <row r="586" spans="60:123">
      <c r="DE586" s="55"/>
      <c r="DF586" s="55"/>
      <c r="DG586" s="55"/>
      <c r="DH586" s="55"/>
      <c r="DJ586" s="237"/>
      <c r="DS586" s="46"/>
    </row>
    <row r="587" spans="60:123">
      <c r="DE587" s="55"/>
      <c r="DF587" s="55"/>
      <c r="DG587" s="55"/>
      <c r="DH587" s="55"/>
      <c r="DJ587" s="237"/>
      <c r="DS587" s="46"/>
    </row>
    <row r="588" spans="60:123">
      <c r="DE588" s="55"/>
      <c r="DF588" s="55"/>
      <c r="DG588" s="55"/>
      <c r="DH588" s="55"/>
      <c r="DJ588" s="237"/>
      <c r="DS588" s="46"/>
    </row>
    <row r="589" spans="60:123">
      <c r="DE589" s="55"/>
      <c r="DF589" s="55"/>
      <c r="DG589" s="55"/>
      <c r="DH589" s="55"/>
      <c r="DJ589" s="237"/>
      <c r="DS589" s="46"/>
    </row>
    <row r="590" spans="60:123">
      <c r="DE590" s="55"/>
      <c r="DF590" s="55"/>
      <c r="DG590" s="55"/>
      <c r="DH590" s="55"/>
      <c r="DJ590" s="237"/>
      <c r="DS590" s="46"/>
    </row>
    <row r="591" spans="60:123">
      <c r="DE591" s="55"/>
      <c r="DF591" s="55"/>
      <c r="DG591" s="55"/>
      <c r="DH591" s="55"/>
      <c r="DJ591" s="237"/>
      <c r="DS591" s="46"/>
    </row>
    <row r="592" spans="60:123">
      <c r="DE592" s="55"/>
      <c r="DF592" s="55"/>
      <c r="DG592" s="55"/>
      <c r="DH592" s="55"/>
      <c r="DJ592" s="237"/>
      <c r="DS592" s="46"/>
    </row>
    <row r="593" spans="109:123">
      <c r="DE593" s="55"/>
      <c r="DF593" s="55"/>
      <c r="DG593" s="55"/>
      <c r="DH593" s="55"/>
      <c r="DJ593" s="237"/>
      <c r="DS593" s="46"/>
    </row>
    <row r="594" spans="109:123">
      <c r="DE594" s="55"/>
      <c r="DF594" s="55"/>
      <c r="DG594" s="55"/>
      <c r="DH594" s="55"/>
      <c r="DJ594" s="237"/>
      <c r="DS594" s="46"/>
    </row>
    <row r="595" spans="109:123">
      <c r="DE595" s="55"/>
      <c r="DF595" s="55"/>
      <c r="DG595" s="55"/>
      <c r="DH595" s="55"/>
      <c r="DJ595" s="237"/>
      <c r="DS595" s="46"/>
    </row>
    <row r="596" spans="109:123">
      <c r="DE596" s="55"/>
      <c r="DF596" s="55"/>
      <c r="DG596" s="55"/>
      <c r="DH596" s="55"/>
      <c r="DJ596" s="237"/>
      <c r="DS596" s="46"/>
    </row>
    <row r="597" spans="109:123">
      <c r="DE597" s="55"/>
      <c r="DF597" s="55"/>
      <c r="DG597" s="55"/>
      <c r="DH597" s="55"/>
      <c r="DJ597" s="237"/>
      <c r="DS597" s="46"/>
    </row>
    <row r="598" spans="109:123">
      <c r="DE598" s="55"/>
      <c r="DF598" s="55"/>
      <c r="DG598" s="55"/>
      <c r="DH598" s="55"/>
      <c r="DJ598" s="237"/>
      <c r="DS598" s="46"/>
    </row>
    <row r="599" spans="109:123">
      <c r="DE599" s="55"/>
      <c r="DF599" s="55"/>
      <c r="DG599" s="55"/>
      <c r="DH599" s="55"/>
      <c r="DJ599" s="237"/>
      <c r="DS599" s="46"/>
    </row>
    <row r="600" spans="109:123">
      <c r="DE600" s="55"/>
      <c r="DF600" s="55"/>
      <c r="DG600" s="55"/>
      <c r="DH600" s="55"/>
      <c r="DJ600" s="237"/>
      <c r="DS600" s="46"/>
    </row>
    <row r="601" spans="109:123">
      <c r="DE601" s="55"/>
      <c r="DF601" s="55"/>
      <c r="DG601" s="55"/>
      <c r="DH601" s="55"/>
      <c r="DJ601" s="237"/>
      <c r="DS601" s="46"/>
    </row>
    <row r="602" spans="109:123">
      <c r="DE602" s="55"/>
      <c r="DF602" s="55"/>
      <c r="DG602" s="55"/>
      <c r="DH602" s="55"/>
      <c r="DJ602" s="237"/>
      <c r="DS602" s="46"/>
    </row>
    <row r="603" spans="109:123">
      <c r="DE603" s="55"/>
      <c r="DF603" s="55"/>
      <c r="DG603" s="55"/>
      <c r="DH603" s="55"/>
      <c r="DJ603" s="237"/>
      <c r="DS603" s="46"/>
    </row>
    <row r="604" spans="109:123">
      <c r="DE604" s="55"/>
      <c r="DF604" s="55"/>
      <c r="DG604" s="55"/>
      <c r="DH604" s="55"/>
      <c r="DJ604" s="237"/>
      <c r="DS604" s="46"/>
    </row>
    <row r="605" spans="109:123">
      <c r="DE605" s="55"/>
      <c r="DF605" s="55"/>
      <c r="DG605" s="55"/>
      <c r="DH605" s="55"/>
      <c r="DJ605" s="237"/>
      <c r="DS605" s="46"/>
    </row>
    <row r="606" spans="109:123">
      <c r="DE606" s="55"/>
      <c r="DF606" s="55"/>
      <c r="DG606" s="55"/>
      <c r="DH606" s="55"/>
      <c r="DJ606" s="237"/>
      <c r="DS606" s="46"/>
    </row>
    <row r="607" spans="109:123">
      <c r="DE607" s="55"/>
      <c r="DF607" s="55"/>
      <c r="DG607" s="55"/>
      <c r="DH607" s="55"/>
      <c r="DJ607" s="237"/>
      <c r="DS607" s="46"/>
    </row>
    <row r="608" spans="109:123">
      <c r="DE608" s="55"/>
      <c r="DF608" s="55"/>
      <c r="DG608" s="55"/>
      <c r="DH608" s="55"/>
      <c r="DJ608" s="237"/>
      <c r="DS608" s="46"/>
    </row>
    <row r="609" spans="109:123">
      <c r="DE609" s="55"/>
      <c r="DF609" s="55"/>
      <c r="DG609" s="55"/>
      <c r="DH609" s="55"/>
      <c r="DJ609" s="237"/>
      <c r="DS609" s="46"/>
    </row>
    <row r="610" spans="109:123">
      <c r="DE610" s="55"/>
      <c r="DF610" s="55"/>
      <c r="DG610" s="55"/>
      <c r="DH610" s="55"/>
      <c r="DJ610" s="237"/>
      <c r="DS610" s="46"/>
    </row>
    <row r="611" spans="109:123">
      <c r="DE611" s="55"/>
      <c r="DF611" s="55"/>
      <c r="DG611" s="55"/>
      <c r="DH611" s="55"/>
      <c r="DJ611" s="237"/>
      <c r="DS611" s="46"/>
    </row>
    <row r="612" spans="109:123">
      <c r="DE612" s="55"/>
      <c r="DF612" s="55"/>
      <c r="DG612" s="55"/>
      <c r="DH612" s="55"/>
      <c r="DJ612" s="237"/>
      <c r="DS612" s="46"/>
    </row>
    <row r="613" spans="109:123">
      <c r="DE613" s="55"/>
      <c r="DF613" s="55"/>
      <c r="DG613" s="55"/>
      <c r="DH613" s="55"/>
      <c r="DJ613" s="237"/>
      <c r="DS613" s="46"/>
    </row>
    <row r="614" spans="109:123">
      <c r="DE614" s="55"/>
      <c r="DF614" s="55"/>
      <c r="DG614" s="55"/>
      <c r="DH614" s="55"/>
      <c r="DJ614" s="237"/>
      <c r="DS614" s="46"/>
    </row>
    <row r="615" spans="109:123">
      <c r="DE615" s="55"/>
      <c r="DF615" s="55"/>
      <c r="DG615" s="55"/>
      <c r="DH615" s="55"/>
      <c r="DJ615" s="237"/>
      <c r="DS615" s="46"/>
    </row>
    <row r="616" spans="109:123">
      <c r="DE616" s="55"/>
      <c r="DF616" s="55"/>
      <c r="DG616" s="55"/>
      <c r="DH616" s="55"/>
      <c r="DJ616" s="237"/>
      <c r="DS616" s="46"/>
    </row>
    <row r="617" spans="109:123">
      <c r="DE617" s="55"/>
      <c r="DF617" s="55"/>
      <c r="DG617" s="55"/>
      <c r="DH617" s="55"/>
      <c r="DJ617" s="237"/>
      <c r="DS617" s="46"/>
    </row>
    <row r="618" spans="109:123">
      <c r="DE618" s="55"/>
      <c r="DF618" s="55"/>
      <c r="DG618" s="55"/>
      <c r="DH618" s="55"/>
      <c r="DJ618" s="237"/>
      <c r="DS618" s="46"/>
    </row>
    <row r="619" spans="109:123">
      <c r="DE619" s="55"/>
      <c r="DF619" s="55"/>
      <c r="DG619" s="55"/>
      <c r="DH619" s="55"/>
      <c r="DJ619" s="237"/>
      <c r="DS619" s="46"/>
    </row>
    <row r="620" spans="109:123">
      <c r="DE620" s="55"/>
      <c r="DF620" s="55"/>
      <c r="DG620" s="55"/>
      <c r="DH620" s="55"/>
      <c r="DJ620" s="237"/>
      <c r="DS620" s="46"/>
    </row>
    <row r="621" spans="109:123">
      <c r="DE621" s="55"/>
      <c r="DF621" s="55"/>
      <c r="DG621" s="55"/>
      <c r="DH621" s="55"/>
      <c r="DJ621" s="237"/>
      <c r="DS621" s="46"/>
    </row>
    <row r="622" spans="109:123">
      <c r="DE622" s="55"/>
      <c r="DF622" s="55"/>
      <c r="DG622" s="55"/>
      <c r="DH622" s="55"/>
      <c r="DJ622" s="237"/>
      <c r="DS622" s="46"/>
    </row>
    <row r="623" spans="109:123">
      <c r="DE623" s="55"/>
      <c r="DF623" s="55"/>
      <c r="DG623" s="55"/>
      <c r="DH623" s="55"/>
      <c r="DJ623" s="237"/>
      <c r="DS623" s="46"/>
    </row>
    <row r="624" spans="109:123">
      <c r="DE624" s="55"/>
      <c r="DF624" s="55"/>
      <c r="DG624" s="55"/>
      <c r="DH624" s="55"/>
      <c r="DJ624" s="237"/>
      <c r="DS624" s="46"/>
    </row>
    <row r="625" spans="109:123">
      <c r="DE625" s="55"/>
      <c r="DF625" s="55"/>
      <c r="DG625" s="55"/>
      <c r="DH625" s="55"/>
      <c r="DJ625" s="237"/>
      <c r="DS625" s="46"/>
    </row>
    <row r="626" spans="109:123">
      <c r="DE626" s="55"/>
      <c r="DF626" s="55"/>
      <c r="DG626" s="55"/>
      <c r="DH626" s="55"/>
      <c r="DJ626" s="237"/>
      <c r="DS626" s="46"/>
    </row>
    <row r="627" spans="109:123">
      <c r="DE627" s="55"/>
      <c r="DF627" s="55"/>
      <c r="DG627" s="55"/>
      <c r="DH627" s="55"/>
      <c r="DJ627" s="237"/>
      <c r="DS627" s="46"/>
    </row>
    <row r="628" spans="109:123">
      <c r="DE628" s="55"/>
      <c r="DF628" s="55"/>
      <c r="DG628" s="55"/>
      <c r="DH628" s="55"/>
      <c r="DJ628" s="237"/>
      <c r="DS628" s="46"/>
    </row>
    <row r="629" spans="109:123">
      <c r="DE629" s="55"/>
      <c r="DF629" s="55"/>
      <c r="DG629" s="55"/>
      <c r="DH629" s="55"/>
      <c r="DJ629" s="237"/>
      <c r="DS629" s="46"/>
    </row>
    <row r="630" spans="109:123">
      <c r="DE630" s="55"/>
      <c r="DF630" s="55"/>
      <c r="DG630" s="55"/>
      <c r="DH630" s="55"/>
      <c r="DJ630" s="237"/>
      <c r="DS630" s="46"/>
    </row>
    <row r="631" spans="109:123">
      <c r="DE631" s="55"/>
      <c r="DF631" s="55"/>
      <c r="DG631" s="55"/>
      <c r="DH631" s="55"/>
      <c r="DJ631" s="237"/>
      <c r="DS631" s="46"/>
    </row>
    <row r="632" spans="109:123">
      <c r="DE632" s="55"/>
      <c r="DF632" s="55"/>
      <c r="DG632" s="55"/>
      <c r="DH632" s="55"/>
      <c r="DJ632" s="237"/>
      <c r="DS632" s="46"/>
    </row>
    <row r="633" spans="109:123">
      <c r="DE633" s="55"/>
      <c r="DF633" s="55"/>
      <c r="DG633" s="55"/>
      <c r="DH633" s="55"/>
      <c r="DJ633" s="237"/>
      <c r="DS633" s="46"/>
    </row>
    <row r="634" spans="109:123">
      <c r="DE634" s="55"/>
      <c r="DF634" s="55"/>
      <c r="DG634" s="55"/>
      <c r="DH634" s="55"/>
      <c r="DJ634" s="237"/>
      <c r="DS634" s="46"/>
    </row>
    <row r="635" spans="109:123">
      <c r="DE635" s="55"/>
      <c r="DF635" s="55"/>
      <c r="DG635" s="55"/>
      <c r="DH635" s="55"/>
      <c r="DJ635" s="237"/>
      <c r="DS635" s="46"/>
    </row>
    <row r="636" spans="109:123">
      <c r="DE636" s="55"/>
      <c r="DF636" s="55"/>
      <c r="DG636" s="55"/>
      <c r="DH636" s="55"/>
      <c r="DJ636" s="237"/>
      <c r="DS636" s="46"/>
    </row>
    <row r="637" spans="109:123">
      <c r="DE637" s="55"/>
      <c r="DF637" s="55"/>
      <c r="DG637" s="55"/>
      <c r="DH637" s="55"/>
      <c r="DJ637" s="237"/>
      <c r="DS637" s="46"/>
    </row>
    <row r="638" spans="109:123">
      <c r="DG638" s="55"/>
      <c r="DH638" s="55"/>
      <c r="DJ638" s="237"/>
      <c r="DS638" s="46"/>
    </row>
    <row r="639" spans="109:123">
      <c r="DJ639" s="237"/>
    </row>
    <row r="640" spans="109:123">
      <c r="DJ640" s="237"/>
    </row>
    <row r="641" spans="114:114">
      <c r="DJ641" s="237"/>
    </row>
    <row r="642" spans="114:114">
      <c r="DJ642" s="237"/>
    </row>
    <row r="643" spans="114:114">
      <c r="DJ643" s="237"/>
    </row>
    <row r="644" spans="114:114">
      <c r="DJ644" s="237"/>
    </row>
    <row r="645" spans="114:114">
      <c r="DJ645" s="237"/>
    </row>
    <row r="646" spans="114:114">
      <c r="DJ646" s="237"/>
    </row>
    <row r="647" spans="114:114">
      <c r="DJ647" s="237"/>
    </row>
    <row r="648" spans="114:114">
      <c r="DJ648" s="236"/>
    </row>
  </sheetData>
  <sheetProtection algorithmName="SHA-512" hashValue="5ylfrjDO+39agpuWihWG/CGZTishtA8ubch2/eNyo3ELAJR6Xa9xQHU+2tL5swlJPvl73JQ7/miGz5Y/DX0FMQ==" saltValue="GdwQQ+akPm/nBhiGOnvC3A==" spinCount="100000" sheet="1" objects="1" scenarios="1" selectLockedCells="1"/>
  <dataConsolidate/>
  <mergeCells count="822">
    <mergeCell ref="X5:AN7"/>
    <mergeCell ref="AL116:AN116"/>
    <mergeCell ref="AL97:AN97"/>
    <mergeCell ref="AL107:AN107"/>
    <mergeCell ref="AL112:AN112"/>
    <mergeCell ref="AL121:AN121"/>
    <mergeCell ref="V119:Y119"/>
    <mergeCell ref="Z119:AC119"/>
    <mergeCell ref="R108:U108"/>
    <mergeCell ref="V108:Y108"/>
    <mergeCell ref="R109:U109"/>
    <mergeCell ref="V109:Y109"/>
    <mergeCell ref="AD116:AF116"/>
    <mergeCell ref="AG116:AK116"/>
    <mergeCell ref="AD113:AF113"/>
    <mergeCell ref="AG113:AK113"/>
    <mergeCell ref="R118:U118"/>
    <mergeCell ref="V118:Y118"/>
    <mergeCell ref="R119:U119"/>
    <mergeCell ref="R114:U114"/>
    <mergeCell ref="AL119:AN119"/>
    <mergeCell ref="AL120:AN120"/>
    <mergeCell ref="AL113:AN113"/>
    <mergeCell ref="AL114:AN114"/>
    <mergeCell ref="AG77:AK77"/>
    <mergeCell ref="AD78:AF78"/>
    <mergeCell ref="AG78:AK78"/>
    <mergeCell ref="AD79:AF79"/>
    <mergeCell ref="AG79:AK79"/>
    <mergeCell ref="AU77:AW77"/>
    <mergeCell ref="AL109:AN109"/>
    <mergeCell ref="AL110:AN110"/>
    <mergeCell ref="AD95:AF95"/>
    <mergeCell ref="AG95:AK95"/>
    <mergeCell ref="AD96:AF96"/>
    <mergeCell ref="AG96:AK96"/>
    <mergeCell ref="AD92:AF92"/>
    <mergeCell ref="AG92:AK92"/>
    <mergeCell ref="AD93:AF93"/>
    <mergeCell ref="AG93:AK93"/>
    <mergeCell ref="AD94:AF94"/>
    <mergeCell ref="AG94:AK94"/>
    <mergeCell ref="AD90:AF90"/>
    <mergeCell ref="AG90:AK90"/>
    <mergeCell ref="AG91:AK91"/>
    <mergeCell ref="AD91:AF91"/>
    <mergeCell ref="AU81:AW81"/>
    <mergeCell ref="AD89:AF89"/>
    <mergeCell ref="AL111:AN111"/>
    <mergeCell ref="AL77:AN77"/>
    <mergeCell ref="AL85:AN85"/>
    <mergeCell ref="AL100:AN100"/>
    <mergeCell ref="AL101:AN101"/>
    <mergeCell ref="AL102:AN102"/>
    <mergeCell ref="AL103:AN103"/>
    <mergeCell ref="AL86:AN86"/>
    <mergeCell ref="AL87:AN87"/>
    <mergeCell ref="AL98:AN98"/>
    <mergeCell ref="AL94:AN94"/>
    <mergeCell ref="AL99:AN99"/>
    <mergeCell ref="AL108:AN108"/>
    <mergeCell ref="AL104:AN104"/>
    <mergeCell ref="AL105:AN105"/>
    <mergeCell ref="AL106:AN106"/>
    <mergeCell ref="AL95:AN95"/>
    <mergeCell ref="BA72:BC72"/>
    <mergeCell ref="AL72:AN72"/>
    <mergeCell ref="AO72:AQ72"/>
    <mergeCell ref="AR72:AT72"/>
    <mergeCell ref="AU72:AW72"/>
    <mergeCell ref="AX72:AZ72"/>
    <mergeCell ref="AX71:AZ71"/>
    <mergeCell ref="AD70:AF71"/>
    <mergeCell ref="AD72:AF72"/>
    <mergeCell ref="AG70:AK71"/>
    <mergeCell ref="AG72:AK72"/>
    <mergeCell ref="AU71:AW71"/>
    <mergeCell ref="AL117:AN117"/>
    <mergeCell ref="AL118:AN118"/>
    <mergeCell ref="AX78:AZ78"/>
    <mergeCell ref="AL96:AN96"/>
    <mergeCell ref="R116:U116"/>
    <mergeCell ref="V116:Y116"/>
    <mergeCell ref="AD121:AF121"/>
    <mergeCell ref="AG121:AK121"/>
    <mergeCell ref="R121:U121"/>
    <mergeCell ref="V121:Y121"/>
    <mergeCell ref="Z121:AC121"/>
    <mergeCell ref="Z120:AC120"/>
    <mergeCell ref="R120:U120"/>
    <mergeCell ref="V120:Y120"/>
    <mergeCell ref="AD120:AF120"/>
    <mergeCell ref="AG120:AK120"/>
    <mergeCell ref="Z118:AC118"/>
    <mergeCell ref="AG119:AK119"/>
    <mergeCell ref="AD117:AF117"/>
    <mergeCell ref="AG117:AK117"/>
    <mergeCell ref="AD118:AF118"/>
    <mergeCell ref="AG118:AK118"/>
    <mergeCell ref="AD119:AF119"/>
    <mergeCell ref="AL115:AN115"/>
    <mergeCell ref="BA136:BB136"/>
    <mergeCell ref="AL78:AN78"/>
    <mergeCell ref="AL79:AN79"/>
    <mergeCell ref="AL80:AN80"/>
    <mergeCell ref="AL81:AN81"/>
    <mergeCell ref="AL82:AN82"/>
    <mergeCell ref="AL83:AN83"/>
    <mergeCell ref="AL84:AN84"/>
    <mergeCell ref="AL91:AN91"/>
    <mergeCell ref="AL92:AN92"/>
    <mergeCell ref="AL90:AN90"/>
    <mergeCell ref="AX130:AY130"/>
    <mergeCell ref="BA130:BB130"/>
    <mergeCell ref="AX132:AY132"/>
    <mergeCell ref="BA132:BB132"/>
    <mergeCell ref="AX134:AY134"/>
    <mergeCell ref="BA134:BB134"/>
    <mergeCell ref="AL93:AN93"/>
    <mergeCell ref="AO78:AQ78"/>
    <mergeCell ref="AR78:AT78"/>
    <mergeCell ref="AL89:AN89"/>
    <mergeCell ref="AU78:AW78"/>
    <mergeCell ref="AR81:AT81"/>
    <mergeCell ref="AU80:AW80"/>
    <mergeCell ref="AX75:AZ75"/>
    <mergeCell ref="AO76:AQ76"/>
    <mergeCell ref="AR76:AT76"/>
    <mergeCell ref="AX73:AZ73"/>
    <mergeCell ref="AX74:AZ74"/>
    <mergeCell ref="AL71:AN71"/>
    <mergeCell ref="AO71:AQ71"/>
    <mergeCell ref="AR71:AT71"/>
    <mergeCell ref="AX76:AZ76"/>
    <mergeCell ref="AR73:AT73"/>
    <mergeCell ref="AU73:AW73"/>
    <mergeCell ref="AL73:AN73"/>
    <mergeCell ref="AL74:AN74"/>
    <mergeCell ref="AO74:AQ74"/>
    <mergeCell ref="AR74:AT74"/>
    <mergeCell ref="AU74:AW74"/>
    <mergeCell ref="AU76:AW76"/>
    <mergeCell ref="AL75:AN75"/>
    <mergeCell ref="AO75:AQ75"/>
    <mergeCell ref="AR75:AT75"/>
    <mergeCell ref="AU75:AW75"/>
    <mergeCell ref="AL76:AN76"/>
    <mergeCell ref="AD115:AF115"/>
    <mergeCell ref="AG115:AK115"/>
    <mergeCell ref="AD104:AF104"/>
    <mergeCell ref="AG104:AK104"/>
    <mergeCell ref="AD101:AF101"/>
    <mergeCell ref="AG101:AK101"/>
    <mergeCell ref="AD102:AF102"/>
    <mergeCell ref="AG102:AK102"/>
    <mergeCell ref="AD107:AF107"/>
    <mergeCell ref="AG107:AK107"/>
    <mergeCell ref="AD108:AF108"/>
    <mergeCell ref="AG108:AK108"/>
    <mergeCell ref="AD105:AF105"/>
    <mergeCell ref="AG103:AK103"/>
    <mergeCell ref="AD114:AF114"/>
    <mergeCell ref="AG114:AK114"/>
    <mergeCell ref="AD75:AF75"/>
    <mergeCell ref="AG75:AK75"/>
    <mergeCell ref="AD76:AF76"/>
    <mergeCell ref="AG76:AK76"/>
    <mergeCell ref="AD111:AF111"/>
    <mergeCell ref="AG111:AK111"/>
    <mergeCell ref="AD112:AF112"/>
    <mergeCell ref="AG112:AK112"/>
    <mergeCell ref="AD109:AF109"/>
    <mergeCell ref="AG109:AK109"/>
    <mergeCell ref="AG105:AK105"/>
    <mergeCell ref="AD106:AF106"/>
    <mergeCell ref="AG106:AK106"/>
    <mergeCell ref="AD99:AF99"/>
    <mergeCell ref="AG99:AK99"/>
    <mergeCell ref="AD100:AF100"/>
    <mergeCell ref="AG100:AK100"/>
    <mergeCell ref="AD97:AF97"/>
    <mergeCell ref="AG97:AK97"/>
    <mergeCell ref="AD98:AF98"/>
    <mergeCell ref="AG98:AK98"/>
    <mergeCell ref="AD103:AF103"/>
    <mergeCell ref="AD110:AF110"/>
    <mergeCell ref="AG110:AK110"/>
    <mergeCell ref="Z114:AC114"/>
    <mergeCell ref="Z115:AC115"/>
    <mergeCell ref="Z113:AC113"/>
    <mergeCell ref="Z116:AC116"/>
    <mergeCell ref="Z117:AC117"/>
    <mergeCell ref="R104:U104"/>
    <mergeCell ref="V104:Y104"/>
    <mergeCell ref="R105:U105"/>
    <mergeCell ref="V105:Y105"/>
    <mergeCell ref="R107:U107"/>
    <mergeCell ref="V107:Y107"/>
    <mergeCell ref="R117:U117"/>
    <mergeCell ref="R112:U112"/>
    <mergeCell ref="V112:Y112"/>
    <mergeCell ref="R113:U113"/>
    <mergeCell ref="V113:Y113"/>
    <mergeCell ref="R110:U110"/>
    <mergeCell ref="V110:Y110"/>
    <mergeCell ref="R111:U111"/>
    <mergeCell ref="V111:Y111"/>
    <mergeCell ref="V117:Y117"/>
    <mergeCell ref="V114:Y114"/>
    <mergeCell ref="R115:U115"/>
    <mergeCell ref="V115:Y115"/>
    <mergeCell ref="R106:U106"/>
    <mergeCell ref="V106:Y106"/>
    <mergeCell ref="R97:U97"/>
    <mergeCell ref="V97:Y97"/>
    <mergeCell ref="R94:U94"/>
    <mergeCell ref="V94:Y94"/>
    <mergeCell ref="R95:U95"/>
    <mergeCell ref="V95:Y95"/>
    <mergeCell ref="R100:U100"/>
    <mergeCell ref="V100:Y100"/>
    <mergeCell ref="R101:U101"/>
    <mergeCell ref="V101:Y101"/>
    <mergeCell ref="R98:U98"/>
    <mergeCell ref="V98:Y98"/>
    <mergeCell ref="R99:U99"/>
    <mergeCell ref="V99:Y99"/>
    <mergeCell ref="R96:U96"/>
    <mergeCell ref="V96:Y96"/>
    <mergeCell ref="R102:U102"/>
    <mergeCell ref="V102:Y102"/>
    <mergeCell ref="R103:U103"/>
    <mergeCell ref="V103:Y103"/>
    <mergeCell ref="R93:U93"/>
    <mergeCell ref="V93:Y93"/>
    <mergeCell ref="R90:U90"/>
    <mergeCell ref="V90:Y90"/>
    <mergeCell ref="R91:U91"/>
    <mergeCell ref="V91:Y91"/>
    <mergeCell ref="Z94:AC94"/>
    <mergeCell ref="R92:U92"/>
    <mergeCell ref="V92:Y92"/>
    <mergeCell ref="V88:Y88"/>
    <mergeCell ref="R86:U86"/>
    <mergeCell ref="V86:Y86"/>
    <mergeCell ref="R87:U87"/>
    <mergeCell ref="V87:Y87"/>
    <mergeCell ref="R89:U89"/>
    <mergeCell ref="V89:Y89"/>
    <mergeCell ref="M86:Q86"/>
    <mergeCell ref="Z77:AC77"/>
    <mergeCell ref="Z78:AC78"/>
    <mergeCell ref="R85:U85"/>
    <mergeCell ref="V85:Y85"/>
    <mergeCell ref="R81:U81"/>
    <mergeCell ref="V81:Y81"/>
    <mergeCell ref="V79:Y79"/>
    <mergeCell ref="R80:U80"/>
    <mergeCell ref="V80:Y80"/>
    <mergeCell ref="R79:U79"/>
    <mergeCell ref="R84:U84"/>
    <mergeCell ref="V84:Y84"/>
    <mergeCell ref="R82:U82"/>
    <mergeCell ref="V82:Y82"/>
    <mergeCell ref="R77:U77"/>
    <mergeCell ref="V77:Y77"/>
    <mergeCell ref="R78:U78"/>
    <mergeCell ref="V78:Y78"/>
    <mergeCell ref="Z76:AC76"/>
    <mergeCell ref="R74:U74"/>
    <mergeCell ref="V74:Y74"/>
    <mergeCell ref="H74:L74"/>
    <mergeCell ref="M76:Q76"/>
    <mergeCell ref="M77:Q77"/>
    <mergeCell ref="M78:Q78"/>
    <mergeCell ref="H75:L75"/>
    <mergeCell ref="M75:Q75"/>
    <mergeCell ref="R75:U75"/>
    <mergeCell ref="V75:Y75"/>
    <mergeCell ref="R76:U76"/>
    <mergeCell ref="V76:Y76"/>
    <mergeCell ref="F106:G106"/>
    <mergeCell ref="F97:G97"/>
    <mergeCell ref="F88:G88"/>
    <mergeCell ref="F89:G89"/>
    <mergeCell ref="AD81:AF81"/>
    <mergeCell ref="AG81:AK81"/>
    <mergeCell ref="AD82:AF82"/>
    <mergeCell ref="AG82:AK82"/>
    <mergeCell ref="AG84:AK84"/>
    <mergeCell ref="AD85:AF85"/>
    <mergeCell ref="AG85:AK85"/>
    <mergeCell ref="AG86:AK86"/>
    <mergeCell ref="AD87:AF87"/>
    <mergeCell ref="AG87:AK87"/>
    <mergeCell ref="AD83:AF83"/>
    <mergeCell ref="AG83:AK83"/>
    <mergeCell ref="AD84:AF84"/>
    <mergeCell ref="H85:L85"/>
    <mergeCell ref="M85:Q85"/>
    <mergeCell ref="H86:L86"/>
    <mergeCell ref="Z83:AC83"/>
    <mergeCell ref="R83:U83"/>
    <mergeCell ref="V83:Y83"/>
    <mergeCell ref="R88:U88"/>
    <mergeCell ref="F120:G120"/>
    <mergeCell ref="F121:G121"/>
    <mergeCell ref="F115:G115"/>
    <mergeCell ref="F116:G116"/>
    <mergeCell ref="F117:G117"/>
    <mergeCell ref="F118:G118"/>
    <mergeCell ref="F114:G114"/>
    <mergeCell ref="F107:G107"/>
    <mergeCell ref="F108:G108"/>
    <mergeCell ref="F109:G109"/>
    <mergeCell ref="F111:G111"/>
    <mergeCell ref="F113:G113"/>
    <mergeCell ref="F110:G110"/>
    <mergeCell ref="F112:G112"/>
    <mergeCell ref="F119:G119"/>
    <mergeCell ref="F90:G90"/>
    <mergeCell ref="F91:G91"/>
    <mergeCell ref="F84:G84"/>
    <mergeCell ref="F85:G85"/>
    <mergeCell ref="F86:G86"/>
    <mergeCell ref="F87:G87"/>
    <mergeCell ref="F104:G104"/>
    <mergeCell ref="F105:G105"/>
    <mergeCell ref="F102:G102"/>
    <mergeCell ref="F92:G92"/>
    <mergeCell ref="F93:G93"/>
    <mergeCell ref="F94:G94"/>
    <mergeCell ref="F95:G95"/>
    <mergeCell ref="F103:G103"/>
    <mergeCell ref="F96:G96"/>
    <mergeCell ref="F98:G98"/>
    <mergeCell ref="F99:G99"/>
    <mergeCell ref="F100:G100"/>
    <mergeCell ref="F101:G101"/>
    <mergeCell ref="F80:G80"/>
    <mergeCell ref="F81:G81"/>
    <mergeCell ref="F82:G82"/>
    <mergeCell ref="F83:G83"/>
    <mergeCell ref="F76:G76"/>
    <mergeCell ref="F77:G77"/>
    <mergeCell ref="F78:G78"/>
    <mergeCell ref="F79:G79"/>
    <mergeCell ref="H76:L76"/>
    <mergeCell ref="H82:L82"/>
    <mergeCell ref="H77:L77"/>
    <mergeCell ref="H78:L78"/>
    <mergeCell ref="F75:G75"/>
    <mergeCell ref="F17:M17"/>
    <mergeCell ref="F15:M15"/>
    <mergeCell ref="F16:M16"/>
    <mergeCell ref="F14:M14"/>
    <mergeCell ref="AZ7:BE7"/>
    <mergeCell ref="N14:BG14"/>
    <mergeCell ref="N15:BG15"/>
    <mergeCell ref="N16:BG16"/>
    <mergeCell ref="F9:BG9"/>
    <mergeCell ref="F10:M10"/>
    <mergeCell ref="F12:M12"/>
    <mergeCell ref="F13:M13"/>
    <mergeCell ref="N10:BG10"/>
    <mergeCell ref="N12:BG12"/>
    <mergeCell ref="F27:BG27"/>
    <mergeCell ref="T26:BG26"/>
    <mergeCell ref="F26:S26"/>
    <mergeCell ref="N13:BG13"/>
    <mergeCell ref="F11:M11"/>
    <mergeCell ref="N11:BG11"/>
    <mergeCell ref="Z75:AC75"/>
    <mergeCell ref="AD74:AF74"/>
    <mergeCell ref="AG74:AK74"/>
    <mergeCell ref="T22:BG22"/>
    <mergeCell ref="F19:M19"/>
    <mergeCell ref="T23:BG23"/>
    <mergeCell ref="T24:BG24"/>
    <mergeCell ref="T25:BG25"/>
    <mergeCell ref="F18:M18"/>
    <mergeCell ref="N17:BG17"/>
    <mergeCell ref="N18:BG18"/>
    <mergeCell ref="F22:S22"/>
    <mergeCell ref="F23:S23"/>
    <mergeCell ref="F24:S24"/>
    <mergeCell ref="F25:S25"/>
    <mergeCell ref="N19:BG19"/>
    <mergeCell ref="F21:BG21"/>
    <mergeCell ref="F33:BG33"/>
    <mergeCell ref="F34:BG34"/>
    <mergeCell ref="M74:Q74"/>
    <mergeCell ref="F69:BG69"/>
    <mergeCell ref="F73:G73"/>
    <mergeCell ref="R73:U73"/>
    <mergeCell ref="V73:Y73"/>
    <mergeCell ref="V72:Y72"/>
    <mergeCell ref="V70:Y71"/>
    <mergeCell ref="R72:U72"/>
    <mergeCell ref="R70:U71"/>
    <mergeCell ref="F74:G74"/>
    <mergeCell ref="H70:L71"/>
    <mergeCell ref="H72:L72"/>
    <mergeCell ref="F70:G71"/>
    <mergeCell ref="F72:G72"/>
    <mergeCell ref="H73:L73"/>
    <mergeCell ref="AD73:AF73"/>
    <mergeCell ref="AG73:AK73"/>
    <mergeCell ref="AO73:AQ73"/>
    <mergeCell ref="M70:Q71"/>
    <mergeCell ref="M72:Q72"/>
    <mergeCell ref="H63:BG64"/>
    <mergeCell ref="M73:Q73"/>
    <mergeCell ref="AX77:AZ77"/>
    <mergeCell ref="M82:Q82"/>
    <mergeCell ref="H83:L83"/>
    <mergeCell ref="M83:Q83"/>
    <mergeCell ref="H84:L84"/>
    <mergeCell ref="M84:Q84"/>
    <mergeCell ref="H79:L79"/>
    <mergeCell ref="M79:Q79"/>
    <mergeCell ref="H80:L80"/>
    <mergeCell ref="M80:Q80"/>
    <mergeCell ref="H81:L81"/>
    <mergeCell ref="M81:Q81"/>
    <mergeCell ref="AO77:AQ77"/>
    <mergeCell ref="AR77:AT77"/>
    <mergeCell ref="Z84:AC84"/>
    <mergeCell ref="AO82:AQ82"/>
    <mergeCell ref="AR83:AT83"/>
    <mergeCell ref="AR82:AT82"/>
    <mergeCell ref="AU83:AW83"/>
    <mergeCell ref="AX83:AZ83"/>
    <mergeCell ref="AU82:AW82"/>
    <mergeCell ref="AD80:AF80"/>
    <mergeCell ref="AG80:AK80"/>
    <mergeCell ref="AD77:AF77"/>
    <mergeCell ref="H87:L87"/>
    <mergeCell ref="M87:Q87"/>
    <mergeCell ref="H94:L94"/>
    <mergeCell ref="M94:Q94"/>
    <mergeCell ref="H95:L95"/>
    <mergeCell ref="M95:Q95"/>
    <mergeCell ref="H96:L96"/>
    <mergeCell ref="M96:Q96"/>
    <mergeCell ref="H91:L91"/>
    <mergeCell ref="M91:Q91"/>
    <mergeCell ref="H92:L92"/>
    <mergeCell ref="M92:Q92"/>
    <mergeCell ref="H93:L93"/>
    <mergeCell ref="M93:Q93"/>
    <mergeCell ref="H88:L88"/>
    <mergeCell ref="M88:Q88"/>
    <mergeCell ref="H89:L89"/>
    <mergeCell ref="M89:Q89"/>
    <mergeCell ref="H90:L90"/>
    <mergeCell ref="M90:Q90"/>
    <mergeCell ref="H100:L100"/>
    <mergeCell ref="M100:Q100"/>
    <mergeCell ref="H101:L101"/>
    <mergeCell ref="M101:Q101"/>
    <mergeCell ref="H102:L102"/>
    <mergeCell ref="M102:Q102"/>
    <mergeCell ref="H97:L97"/>
    <mergeCell ref="M97:Q97"/>
    <mergeCell ref="H98:L98"/>
    <mergeCell ref="M98:Q98"/>
    <mergeCell ref="H99:L99"/>
    <mergeCell ref="M99:Q99"/>
    <mergeCell ref="H106:L106"/>
    <mergeCell ref="M106:Q106"/>
    <mergeCell ref="H107:L107"/>
    <mergeCell ref="M107:Q107"/>
    <mergeCell ref="H108:L108"/>
    <mergeCell ref="M108:Q108"/>
    <mergeCell ref="H103:L103"/>
    <mergeCell ref="M103:Q103"/>
    <mergeCell ref="H104:L104"/>
    <mergeCell ref="M104:Q104"/>
    <mergeCell ref="H105:L105"/>
    <mergeCell ref="M105:Q105"/>
    <mergeCell ref="H117:L117"/>
    <mergeCell ref="M117:Q117"/>
    <mergeCell ref="H112:L112"/>
    <mergeCell ref="M112:Q112"/>
    <mergeCell ref="H113:L113"/>
    <mergeCell ref="M113:Q113"/>
    <mergeCell ref="H114:L114"/>
    <mergeCell ref="M114:Q114"/>
    <mergeCell ref="H109:L109"/>
    <mergeCell ref="M109:Q109"/>
    <mergeCell ref="H110:L110"/>
    <mergeCell ref="M110:Q110"/>
    <mergeCell ref="H111:L111"/>
    <mergeCell ref="M111:Q111"/>
    <mergeCell ref="H121:L121"/>
    <mergeCell ref="M121:Q121"/>
    <mergeCell ref="Z70:AC71"/>
    <mergeCell ref="Z72:AC72"/>
    <mergeCell ref="Z73:AC73"/>
    <mergeCell ref="Z74:AC74"/>
    <mergeCell ref="Z79:AC79"/>
    <mergeCell ref="Z80:AC80"/>
    <mergeCell ref="Z81:AC81"/>
    <mergeCell ref="Z82:AC82"/>
    <mergeCell ref="H118:L118"/>
    <mergeCell ref="M118:Q118"/>
    <mergeCell ref="H119:L119"/>
    <mergeCell ref="M119:Q119"/>
    <mergeCell ref="H120:L120"/>
    <mergeCell ref="M120:Q120"/>
    <mergeCell ref="H115:L115"/>
    <mergeCell ref="M115:Q115"/>
    <mergeCell ref="H116:L116"/>
    <mergeCell ref="M116:Q116"/>
    <mergeCell ref="Z110:AC110"/>
    <mergeCell ref="Z111:AC111"/>
    <mergeCell ref="Z112:AC112"/>
    <mergeCell ref="Z108:AC108"/>
    <mergeCell ref="Z109:AC109"/>
    <mergeCell ref="Z102:AC102"/>
    <mergeCell ref="Z103:AC103"/>
    <mergeCell ref="Z104:AC104"/>
    <mergeCell ref="Z105:AC105"/>
    <mergeCell ref="Z106:AC106"/>
    <mergeCell ref="Z107:AC107"/>
    <mergeCell ref="AO81:AQ81"/>
    <mergeCell ref="AL88:AN88"/>
    <mergeCell ref="Z96:AC96"/>
    <mergeCell ref="Z97:AC97"/>
    <mergeCell ref="Z98:AC98"/>
    <mergeCell ref="Z99:AC99"/>
    <mergeCell ref="Z100:AC100"/>
    <mergeCell ref="Z101:AC101"/>
    <mergeCell ref="Z90:AC90"/>
    <mergeCell ref="Z91:AC91"/>
    <mergeCell ref="Z85:AC85"/>
    <mergeCell ref="Z86:AC86"/>
    <mergeCell ref="Z87:AC87"/>
    <mergeCell ref="Z88:AC88"/>
    <mergeCell ref="Z89:AC89"/>
    <mergeCell ref="Z95:AC95"/>
    <mergeCell ref="AO83:AQ83"/>
    <mergeCell ref="AG89:AK89"/>
    <mergeCell ref="AD86:AF86"/>
    <mergeCell ref="AD88:AF88"/>
    <mergeCell ref="AG88:AK88"/>
    <mergeCell ref="Z92:AC92"/>
    <mergeCell ref="Z93:AC93"/>
    <mergeCell ref="BD83:BG83"/>
    <mergeCell ref="BD84:BG84"/>
    <mergeCell ref="AX81:AZ81"/>
    <mergeCell ref="BA81:BC81"/>
    <mergeCell ref="BA82:BC82"/>
    <mergeCell ref="BD81:BG81"/>
    <mergeCell ref="BD82:BG82"/>
    <mergeCell ref="AX82:AZ82"/>
    <mergeCell ref="BD87:BG87"/>
    <mergeCell ref="BD88:BG88"/>
    <mergeCell ref="AO88:AQ88"/>
    <mergeCell ref="AR88:AT88"/>
    <mergeCell ref="AU88:AW88"/>
    <mergeCell ref="AX88:AZ88"/>
    <mergeCell ref="AO87:AQ87"/>
    <mergeCell ref="AR87:AT87"/>
    <mergeCell ref="AU87:AW87"/>
    <mergeCell ref="AX87:AZ87"/>
    <mergeCell ref="BA80:BC80"/>
    <mergeCell ref="BD80:BG80"/>
    <mergeCell ref="AX80:AZ80"/>
    <mergeCell ref="BD85:BG85"/>
    <mergeCell ref="BD86:BG86"/>
    <mergeCell ref="AO86:AQ86"/>
    <mergeCell ref="AR86:AT86"/>
    <mergeCell ref="AU86:AW86"/>
    <mergeCell ref="AX86:AZ86"/>
    <mergeCell ref="AO84:AQ84"/>
    <mergeCell ref="AR84:AT84"/>
    <mergeCell ref="AU84:AW84"/>
    <mergeCell ref="AX84:AZ84"/>
    <mergeCell ref="AO85:AQ85"/>
    <mergeCell ref="AR85:AT85"/>
    <mergeCell ref="AU85:AW85"/>
    <mergeCell ref="AX85:AZ85"/>
    <mergeCell ref="BA84:BC84"/>
    <mergeCell ref="AR80:AT80"/>
    <mergeCell ref="BA87:BC87"/>
    <mergeCell ref="BA88:BC88"/>
    <mergeCell ref="BD89:BG89"/>
    <mergeCell ref="BD90:BG90"/>
    <mergeCell ref="AO90:AQ90"/>
    <mergeCell ref="AR90:AT90"/>
    <mergeCell ref="AU90:AW90"/>
    <mergeCell ref="AX90:AZ90"/>
    <mergeCell ref="AO89:AQ89"/>
    <mergeCell ref="AR89:AT89"/>
    <mergeCell ref="AU89:AW89"/>
    <mergeCell ref="AX89:AZ89"/>
    <mergeCell ref="BA89:BC89"/>
    <mergeCell ref="BA90:BC90"/>
    <mergeCell ref="BD91:BG91"/>
    <mergeCell ref="BD92:BG92"/>
    <mergeCell ref="AO92:AQ92"/>
    <mergeCell ref="AR92:AT92"/>
    <mergeCell ref="AU92:AW92"/>
    <mergeCell ref="AX92:AZ92"/>
    <mergeCell ref="AO91:AQ91"/>
    <mergeCell ref="AR91:AT91"/>
    <mergeCell ref="AU91:AW91"/>
    <mergeCell ref="AX91:AZ91"/>
    <mergeCell ref="BA91:BC91"/>
    <mergeCell ref="BA92:BC92"/>
    <mergeCell ref="BD93:BG93"/>
    <mergeCell ref="BD94:BG94"/>
    <mergeCell ref="AO94:AQ94"/>
    <mergeCell ref="AR94:AT94"/>
    <mergeCell ref="AU94:AW94"/>
    <mergeCell ref="AX94:AZ94"/>
    <mergeCell ref="AO93:AQ93"/>
    <mergeCell ref="AR93:AT93"/>
    <mergeCell ref="AU93:AW93"/>
    <mergeCell ref="AX93:AZ93"/>
    <mergeCell ref="BA93:BC93"/>
    <mergeCell ref="BA94:BC94"/>
    <mergeCell ref="BD95:BG95"/>
    <mergeCell ref="BD96:BG96"/>
    <mergeCell ref="AO96:AQ96"/>
    <mergeCell ref="AR96:AT96"/>
    <mergeCell ref="AU96:AW96"/>
    <mergeCell ref="AX96:AZ96"/>
    <mergeCell ref="AO95:AQ95"/>
    <mergeCell ref="AR95:AT95"/>
    <mergeCell ref="AU95:AW95"/>
    <mergeCell ref="AX95:AZ95"/>
    <mergeCell ref="BA95:BC95"/>
    <mergeCell ref="BA96:BC96"/>
    <mergeCell ref="BD97:BG97"/>
    <mergeCell ref="BD98:BG98"/>
    <mergeCell ref="AO98:AQ98"/>
    <mergeCell ref="AR98:AT98"/>
    <mergeCell ref="AU98:AW98"/>
    <mergeCell ref="AX98:AZ98"/>
    <mergeCell ref="AO97:AQ97"/>
    <mergeCell ref="AR97:AT97"/>
    <mergeCell ref="AU97:AW97"/>
    <mergeCell ref="AX97:AZ97"/>
    <mergeCell ref="BA97:BC97"/>
    <mergeCell ref="BA98:BC98"/>
    <mergeCell ref="BD99:BG99"/>
    <mergeCell ref="BD100:BG100"/>
    <mergeCell ref="AO100:AQ100"/>
    <mergeCell ref="AR100:AT100"/>
    <mergeCell ref="AU100:AW100"/>
    <mergeCell ref="AX100:AZ100"/>
    <mergeCell ref="AO99:AQ99"/>
    <mergeCell ref="AR99:AT99"/>
    <mergeCell ref="AU99:AW99"/>
    <mergeCell ref="AX99:AZ99"/>
    <mergeCell ref="BA99:BC99"/>
    <mergeCell ref="BA100:BC100"/>
    <mergeCell ref="BD101:BG101"/>
    <mergeCell ref="BD102:BG102"/>
    <mergeCell ref="AO102:AQ102"/>
    <mergeCell ref="AR102:AT102"/>
    <mergeCell ref="AU102:AW102"/>
    <mergeCell ref="AX102:AZ102"/>
    <mergeCell ref="AO101:AQ101"/>
    <mergeCell ref="AR101:AT101"/>
    <mergeCell ref="AU101:AW101"/>
    <mergeCell ref="AX101:AZ101"/>
    <mergeCell ref="BA101:BC101"/>
    <mergeCell ref="BA102:BC102"/>
    <mergeCell ref="BD103:BG103"/>
    <mergeCell ref="BD104:BG104"/>
    <mergeCell ref="AO104:AQ104"/>
    <mergeCell ref="AR104:AT104"/>
    <mergeCell ref="AU104:AW104"/>
    <mergeCell ref="AX104:AZ104"/>
    <mergeCell ref="AO103:AQ103"/>
    <mergeCell ref="AR103:AT103"/>
    <mergeCell ref="AU103:AW103"/>
    <mergeCell ref="AX103:AZ103"/>
    <mergeCell ref="BA103:BC103"/>
    <mergeCell ref="BA104:BC104"/>
    <mergeCell ref="BD105:BG105"/>
    <mergeCell ref="BD106:BG106"/>
    <mergeCell ref="AO106:AQ106"/>
    <mergeCell ref="AR106:AT106"/>
    <mergeCell ref="AU106:AW106"/>
    <mergeCell ref="AX106:AZ106"/>
    <mergeCell ref="AO105:AQ105"/>
    <mergeCell ref="AR105:AT105"/>
    <mergeCell ref="AU105:AW105"/>
    <mergeCell ref="AX105:AZ105"/>
    <mergeCell ref="BA105:BC105"/>
    <mergeCell ref="BA106:BC106"/>
    <mergeCell ref="BD107:BG107"/>
    <mergeCell ref="BD108:BG108"/>
    <mergeCell ref="AO108:AQ108"/>
    <mergeCell ref="AR108:AT108"/>
    <mergeCell ref="AU108:AW108"/>
    <mergeCell ref="AX108:AZ108"/>
    <mergeCell ref="AO107:AQ107"/>
    <mergeCell ref="AR107:AT107"/>
    <mergeCell ref="AU107:AW107"/>
    <mergeCell ref="AX107:AZ107"/>
    <mergeCell ref="BA107:BC107"/>
    <mergeCell ref="BA108:BC108"/>
    <mergeCell ref="BD109:BG109"/>
    <mergeCell ref="BD110:BG110"/>
    <mergeCell ref="AO110:AQ110"/>
    <mergeCell ref="AR110:AT110"/>
    <mergeCell ref="AU110:AW110"/>
    <mergeCell ref="AX110:AZ110"/>
    <mergeCell ref="AO109:AQ109"/>
    <mergeCell ref="AR109:AT109"/>
    <mergeCell ref="AU109:AW109"/>
    <mergeCell ref="AX109:AZ109"/>
    <mergeCell ref="BA109:BC109"/>
    <mergeCell ref="BA110:BC110"/>
    <mergeCell ref="BD111:BG111"/>
    <mergeCell ref="BD112:BG112"/>
    <mergeCell ref="AO112:AQ112"/>
    <mergeCell ref="AR112:AT112"/>
    <mergeCell ref="AU112:AW112"/>
    <mergeCell ref="AX112:AZ112"/>
    <mergeCell ref="AO111:AQ111"/>
    <mergeCell ref="AR111:AT111"/>
    <mergeCell ref="AU111:AW111"/>
    <mergeCell ref="AX111:AZ111"/>
    <mergeCell ref="BA111:BC111"/>
    <mergeCell ref="BA112:BC112"/>
    <mergeCell ref="AX116:AZ116"/>
    <mergeCell ref="AO115:AQ115"/>
    <mergeCell ref="AR115:AT115"/>
    <mergeCell ref="AU115:AW115"/>
    <mergeCell ref="AX115:AZ115"/>
    <mergeCell ref="BA115:BC115"/>
    <mergeCell ref="BA116:BC116"/>
    <mergeCell ref="BD113:BG113"/>
    <mergeCell ref="BD114:BG114"/>
    <mergeCell ref="AO114:AQ114"/>
    <mergeCell ref="AR114:AT114"/>
    <mergeCell ref="AU114:AW114"/>
    <mergeCell ref="AX114:AZ114"/>
    <mergeCell ref="AO113:AQ113"/>
    <mergeCell ref="AR113:AT113"/>
    <mergeCell ref="AU113:AW113"/>
    <mergeCell ref="AX113:AZ113"/>
    <mergeCell ref="BA113:BC113"/>
    <mergeCell ref="BA114:BC114"/>
    <mergeCell ref="BD115:BG115"/>
    <mergeCell ref="BD116:BG116"/>
    <mergeCell ref="AO116:AQ116"/>
    <mergeCell ref="AR116:AT116"/>
    <mergeCell ref="AU116:AW116"/>
    <mergeCell ref="BD119:BG119"/>
    <mergeCell ref="BD120:BG120"/>
    <mergeCell ref="AO119:AQ119"/>
    <mergeCell ref="AR119:AT119"/>
    <mergeCell ref="AU119:AW119"/>
    <mergeCell ref="AX119:AZ119"/>
    <mergeCell ref="BD117:BG117"/>
    <mergeCell ref="BD118:BG118"/>
    <mergeCell ref="AO118:AQ118"/>
    <mergeCell ref="AR118:AT118"/>
    <mergeCell ref="AU118:AW118"/>
    <mergeCell ref="AX118:AZ118"/>
    <mergeCell ref="AO117:AQ117"/>
    <mergeCell ref="AR117:AT117"/>
    <mergeCell ref="AU117:AW117"/>
    <mergeCell ref="AX117:AZ117"/>
    <mergeCell ref="BA117:BC117"/>
    <mergeCell ref="BA118:BC118"/>
    <mergeCell ref="F28:BG28"/>
    <mergeCell ref="BA75:BC75"/>
    <mergeCell ref="BA76:BC76"/>
    <mergeCell ref="BA77:BC77"/>
    <mergeCell ref="BA78:BC78"/>
    <mergeCell ref="BA79:BC79"/>
    <mergeCell ref="AO121:AQ121"/>
    <mergeCell ref="AR121:AT121"/>
    <mergeCell ref="AU121:AW121"/>
    <mergeCell ref="AX121:AZ121"/>
    <mergeCell ref="AO120:AQ120"/>
    <mergeCell ref="AR120:AT120"/>
    <mergeCell ref="AU120:AW120"/>
    <mergeCell ref="AX120:AZ120"/>
    <mergeCell ref="BA119:BC119"/>
    <mergeCell ref="BA120:BC120"/>
    <mergeCell ref="BA85:BC85"/>
    <mergeCell ref="BA86:BC86"/>
    <mergeCell ref="BA83:BC83"/>
    <mergeCell ref="AO79:AQ79"/>
    <mergeCell ref="AR79:AT79"/>
    <mergeCell ref="AU79:AW79"/>
    <mergeCell ref="AX79:AZ79"/>
    <mergeCell ref="AO80:AQ80"/>
    <mergeCell ref="F29:BG29"/>
    <mergeCell ref="F30:BG30"/>
    <mergeCell ref="F31:BG31"/>
    <mergeCell ref="F32:BG32"/>
    <mergeCell ref="H37:AC37"/>
    <mergeCell ref="H43:BG49"/>
    <mergeCell ref="N55:T55"/>
    <mergeCell ref="H57:BG60"/>
    <mergeCell ref="AM126:BD127"/>
    <mergeCell ref="BD121:BG121"/>
    <mergeCell ref="BA121:BC121"/>
    <mergeCell ref="BD70:BG71"/>
    <mergeCell ref="BD72:BG72"/>
    <mergeCell ref="BD73:BG73"/>
    <mergeCell ref="BD74:BG74"/>
    <mergeCell ref="BD75:BG75"/>
    <mergeCell ref="BD76:BG76"/>
    <mergeCell ref="BD77:BG77"/>
    <mergeCell ref="BD78:BG78"/>
    <mergeCell ref="BD79:BG79"/>
    <mergeCell ref="AL70:BC70"/>
    <mergeCell ref="BA71:BC71"/>
    <mergeCell ref="BA73:BC73"/>
    <mergeCell ref="BA74:BC74"/>
  </mergeCells>
  <phoneticPr fontId="4"/>
  <conditionalFormatting sqref="AG72:AK121">
    <cfRule type="expression" dxfId="78" priority="316" stopIfTrue="1">
      <formula>AND($H72&lt;&gt;""=TRUE,$AG72=""=TRUE)</formula>
    </cfRule>
  </conditionalFormatting>
  <conditionalFormatting sqref="V72:Y121">
    <cfRule type="expression" dxfId="77" priority="317" stopIfTrue="1">
      <formula>AND($H72&lt;&gt;""=TRUE,$V72=""=TRUE)</formula>
    </cfRule>
  </conditionalFormatting>
  <conditionalFormatting sqref="Z72:AC121">
    <cfRule type="expression" dxfId="76" priority="318" stopIfTrue="1">
      <formula>AND($H72&lt;&gt;""=TRUE,$Z72=""=TRUE)</formula>
    </cfRule>
  </conditionalFormatting>
  <conditionalFormatting sqref="AL72:AN121">
    <cfRule type="expression" dxfId="75" priority="319" stopIfTrue="1">
      <formula>AND($H72&lt;&gt;""=TRUE,$AL72=""=TRUE)</formula>
    </cfRule>
  </conditionalFormatting>
  <conditionalFormatting sqref="AF142:AF146">
    <cfRule type="expression" dxfId="74" priority="321" stopIfTrue="1">
      <formula>VLOOKUP(W142&amp;"_1mM",CheckList,4,FALSE)=TRUE</formula>
    </cfRule>
  </conditionalFormatting>
  <conditionalFormatting sqref="AB143">
    <cfRule type="expression" dxfId="73" priority="323" stopIfTrue="1">
      <formula>VLOOKUP(U143,CheckList,4,FALSE)=TRUE</formula>
    </cfRule>
  </conditionalFormatting>
  <conditionalFormatting sqref="AB142 AB144:AB145 AO142:AO146 O142:O145 BB142:BB146">
    <cfRule type="expression" dxfId="72" priority="324" stopIfTrue="1">
      <formula>VLOOKUP(H142,CheckList,3,FALSE)=TRUE</formula>
    </cfRule>
  </conditionalFormatting>
  <conditionalFormatting sqref="AD142:AD146 Q142:Q145 BD142:BD146 AQ142:AQ146">
    <cfRule type="expression" dxfId="71" priority="325" stopIfTrue="1">
      <formula>VLOOKUP(H142&amp;"_1mM",CheckList,3,FALSE)=TRUE</formula>
    </cfRule>
  </conditionalFormatting>
  <conditionalFormatting sqref="AU146 AH146">
    <cfRule type="expression" dxfId="70" priority="328" stopIfTrue="1">
      <formula>VLOOKUP(AH146,CheckList,3,FALSE)=TRUE</formula>
    </cfRule>
    <cfRule type="expression" dxfId="69" priority="329" stopIfTrue="1">
      <formula>VLOOKUP(AH146&amp;"_1mM",CheckList,3,FALSE)=TRUE</formula>
    </cfRule>
    <cfRule type="expression" dxfId="68" priority="330" stopIfTrue="1">
      <formula>$BM$137=TRUE</formula>
    </cfRule>
  </conditionalFormatting>
  <conditionalFormatting sqref="CV131 CU130 CT129 CR127 DB137 DA136 CZ135 CY134 CX133 CW132 CS128">
    <cfRule type="cellIs" dxfId="67" priority="333" stopIfTrue="1" operator="equal">
      <formula>TRUE</formula>
    </cfRule>
  </conditionalFormatting>
  <conditionalFormatting sqref="H151">
    <cfRule type="expression" dxfId="66" priority="90" stopIfTrue="1">
      <formula>VLOOKUP(H151,CheckList,3,FALSE)=TRUE</formula>
    </cfRule>
    <cfRule type="expression" dxfId="65" priority="91" stopIfTrue="1">
      <formula>VLOOKUP(H151&amp;"_1mM",CheckList,3,FALSE)=TRUE</formula>
    </cfRule>
    <cfRule type="expression" dxfId="64" priority="92" stopIfTrue="1">
      <formula>$BM$137=TRUE</formula>
    </cfRule>
  </conditionalFormatting>
  <conditionalFormatting sqref="O151">
    <cfRule type="expression" dxfId="63" priority="89" stopIfTrue="1">
      <formula>VLOOKUP(H151,CheckList,3,FALSE)=TRUE</formula>
    </cfRule>
  </conditionalFormatting>
  <conditionalFormatting sqref="AB151">
    <cfRule type="expression" dxfId="62" priority="88" stopIfTrue="1">
      <formula>VLOOKUP(U151,CheckList,3,FALSE)=TRUE</formula>
    </cfRule>
  </conditionalFormatting>
  <conditionalFormatting sqref="AP151">
    <cfRule type="expression" dxfId="61" priority="87" stopIfTrue="1">
      <formula>VLOOKUP(AI151,CheckList,3,FALSE)=TRUE</formula>
    </cfRule>
  </conditionalFormatting>
  <conditionalFormatting sqref="AO151">
    <cfRule type="expression" dxfId="60" priority="86" stopIfTrue="1">
      <formula>VLOOKUP(AH151,CheckList,3,FALSE)=TRUE</formula>
    </cfRule>
  </conditionalFormatting>
  <conditionalFormatting sqref="BB151">
    <cfRule type="expression" dxfId="59" priority="85" stopIfTrue="1">
      <formula>VLOOKUP(AU151,CheckList,3,FALSE)=TRUE</formula>
    </cfRule>
  </conditionalFormatting>
  <conditionalFormatting sqref="U151">
    <cfRule type="expression" dxfId="58" priority="82" stopIfTrue="1">
      <formula>VLOOKUP(U151,CheckList,3,FALSE)=TRUE</formula>
    </cfRule>
    <cfRule type="expression" dxfId="57" priority="83" stopIfTrue="1">
      <formula>VLOOKUP(U151&amp;"_1mM",CheckList,3,FALSE)=TRUE</formula>
    </cfRule>
    <cfRule type="expression" dxfId="56" priority="84" stopIfTrue="1">
      <formula>$BM$137=TRUE</formula>
    </cfRule>
  </conditionalFormatting>
  <conditionalFormatting sqref="AH151">
    <cfRule type="expression" dxfId="55" priority="79" stopIfTrue="1">
      <formula>VLOOKUP(AH151,CheckList,3,FALSE)=TRUE</formula>
    </cfRule>
    <cfRule type="expression" dxfId="54" priority="80" stopIfTrue="1">
      <formula>VLOOKUP(AH151&amp;"_1mM",CheckList,3,FALSE)=TRUE</formula>
    </cfRule>
    <cfRule type="expression" dxfId="53" priority="81" stopIfTrue="1">
      <formula>$BM$137=TRUE</formula>
    </cfRule>
  </conditionalFormatting>
  <conditionalFormatting sqref="AU151">
    <cfRule type="expression" dxfId="52" priority="76" stopIfTrue="1">
      <formula>VLOOKUP(AU151,CheckList,3,FALSE)=TRUE</formula>
    </cfRule>
    <cfRule type="expression" dxfId="51" priority="77" stopIfTrue="1">
      <formula>VLOOKUP(AU151&amp;"_1mM",CheckList,3,FALSE)=TRUE</formula>
    </cfRule>
    <cfRule type="expression" dxfId="50" priority="78" stopIfTrue="1">
      <formula>$BM$137=TRUE</formula>
    </cfRule>
  </conditionalFormatting>
  <conditionalFormatting sqref="O153">
    <cfRule type="expression" dxfId="49" priority="75" stopIfTrue="1">
      <formula>VLOOKUP(H153,CheckList,3,FALSE)=TRUE</formula>
    </cfRule>
  </conditionalFormatting>
  <conditionalFormatting sqref="AB153">
    <cfRule type="expression" dxfId="48" priority="74" stopIfTrue="1">
      <formula>VLOOKUP(U153,CheckList,3,FALSE)=TRUE</formula>
    </cfRule>
  </conditionalFormatting>
  <conditionalFormatting sqref="AO153">
    <cfRule type="expression" dxfId="47" priority="73" stopIfTrue="1">
      <formula>VLOOKUP(AH153,CheckList,3,FALSE)=TRUE</formula>
    </cfRule>
  </conditionalFormatting>
  <conditionalFormatting sqref="BB153">
    <cfRule type="expression" dxfId="46" priority="72" stopIfTrue="1">
      <formula>VLOOKUP(AU153,CheckList,3,FALSE)=TRUE</formula>
    </cfRule>
  </conditionalFormatting>
  <conditionalFormatting sqref="H153">
    <cfRule type="expression" dxfId="45" priority="69" stopIfTrue="1">
      <formula>VLOOKUP(H153,CheckList,3,FALSE)=TRUE</formula>
    </cfRule>
    <cfRule type="expression" dxfId="44" priority="70" stopIfTrue="1">
      <formula>VLOOKUP(H153&amp;"_1mM",CheckList,3,FALSE)=TRUE</formula>
    </cfRule>
    <cfRule type="expression" dxfId="43" priority="71" stopIfTrue="1">
      <formula>$BM$137=TRUE</formula>
    </cfRule>
  </conditionalFormatting>
  <conditionalFormatting sqref="AU153">
    <cfRule type="expression" dxfId="42" priority="60" stopIfTrue="1">
      <formula>VLOOKUP(AU153,CheckList,3,FALSE)=TRUE</formula>
    </cfRule>
    <cfRule type="expression" dxfId="41" priority="61" stopIfTrue="1">
      <formula>VLOOKUP(AU153&amp;"_1mM",CheckList,3,FALSE)=TRUE</formula>
    </cfRule>
    <cfRule type="expression" dxfId="40" priority="62" stopIfTrue="1">
      <formula>$BM$137=TRUE</formula>
    </cfRule>
  </conditionalFormatting>
  <conditionalFormatting sqref="AH153">
    <cfRule type="expression" dxfId="39" priority="57" stopIfTrue="1">
      <formula>VLOOKUP(AH153,CheckList,3,FALSE)=TRUE</formula>
    </cfRule>
    <cfRule type="expression" dxfId="38" priority="58" stopIfTrue="1">
      <formula>VLOOKUP(AH153&amp;"_1mM",CheckList,3,FALSE)=TRUE</formula>
    </cfRule>
    <cfRule type="expression" dxfId="37" priority="59" stopIfTrue="1">
      <formula>$BM$137=TRUE</formula>
    </cfRule>
  </conditionalFormatting>
  <conditionalFormatting sqref="U153">
    <cfRule type="expression" dxfId="36" priority="54" stopIfTrue="1">
      <formula>VLOOKUP(U153,CheckList,3,FALSE)=TRUE</formula>
    </cfRule>
    <cfRule type="expression" dxfId="35" priority="55" stopIfTrue="1">
      <formula>VLOOKUP(U153&amp;"_1mM",CheckList,3,FALSE)=TRUE</formula>
    </cfRule>
    <cfRule type="expression" dxfId="34" priority="56" stopIfTrue="1">
      <formula>$BM$137=TRUE</formula>
    </cfRule>
  </conditionalFormatting>
  <conditionalFormatting sqref="H142">
    <cfRule type="expression" dxfId="33" priority="51" stopIfTrue="1">
      <formula>VLOOKUP(H142,CheckList,3,FALSE)=TRUE</formula>
    </cfRule>
    <cfRule type="expression" dxfId="32" priority="52" stopIfTrue="1">
      <formula>VLOOKUP(H142&amp;"_1mM",CheckList,3,FALSE)=TRUE</formula>
    </cfRule>
    <cfRule type="expression" dxfId="31" priority="53" stopIfTrue="1">
      <formula>$BM$137=TRUE</formula>
    </cfRule>
  </conditionalFormatting>
  <conditionalFormatting sqref="AB146 O146">
    <cfRule type="expression" dxfId="30" priority="28" stopIfTrue="1">
      <formula>VLOOKUP(H146,CheckList,3,FALSE)=TRUE</formula>
    </cfRule>
  </conditionalFormatting>
  <conditionalFormatting sqref="Q146">
    <cfRule type="expression" dxfId="29" priority="29" stopIfTrue="1">
      <formula>VLOOKUP(H146&amp;"_1mM",CheckList,3,FALSE)=TRUE</formula>
    </cfRule>
  </conditionalFormatting>
  <conditionalFormatting sqref="U146">
    <cfRule type="expression" dxfId="28" priority="25" stopIfTrue="1">
      <formula>VLOOKUP(U146,CheckList,3,FALSE)=TRUE</formula>
    </cfRule>
    <cfRule type="expression" dxfId="27" priority="26" stopIfTrue="1">
      <formula>VLOOKUP(U146&amp;"_1mM",CheckList,3,FALSE)=TRUE</formula>
    </cfRule>
    <cfRule type="expression" dxfId="26" priority="27" stopIfTrue="1">
      <formula>$BM$137=TRUE</formula>
    </cfRule>
  </conditionalFormatting>
  <conditionalFormatting sqref="H146">
    <cfRule type="expression" dxfId="25" priority="22" stopIfTrue="1">
      <formula>VLOOKUP(H146,CheckList,3,FALSE)=TRUE</formula>
    </cfRule>
    <cfRule type="expression" dxfId="24" priority="23" stopIfTrue="1">
      <formula>VLOOKUP(H146&amp;"_1mM",CheckList,3,FALSE)=TRUE</formula>
    </cfRule>
    <cfRule type="expression" dxfId="23" priority="24" stopIfTrue="1">
      <formula>$BM$137=TRUE</formula>
    </cfRule>
  </conditionalFormatting>
  <conditionalFormatting sqref="AU144">
    <cfRule type="expression" dxfId="22" priority="19" stopIfTrue="1">
      <formula>VLOOKUP(AU144,CheckList,3,FALSE)=TRUE</formula>
    </cfRule>
    <cfRule type="expression" dxfId="21" priority="20" stopIfTrue="1">
      <formula>VLOOKUP(AU144&amp;"_1mM",CheckList,3,FALSE)=TRUE</formula>
    </cfRule>
    <cfRule type="expression" dxfId="20" priority="21" stopIfTrue="1">
      <formula>$BM$137=TRUE</formula>
    </cfRule>
  </conditionalFormatting>
  <conditionalFormatting sqref="AH144">
    <cfRule type="expression" dxfId="19" priority="16" stopIfTrue="1">
      <formula>VLOOKUP(AH144,CheckList,3,FALSE)=TRUE</formula>
    </cfRule>
    <cfRule type="expression" dxfId="18" priority="17" stopIfTrue="1">
      <formula>VLOOKUP(AH144&amp;"_1mM",CheckList,3,FALSE)=TRUE</formula>
    </cfRule>
    <cfRule type="expression" dxfId="17" priority="18" stopIfTrue="1">
      <formula>$BM$137=TRUE</formula>
    </cfRule>
  </conditionalFormatting>
  <conditionalFormatting sqref="U144">
    <cfRule type="expression" dxfId="16" priority="13" stopIfTrue="1">
      <formula>VLOOKUP(U144,CheckList,3,FALSE)=TRUE</formula>
    </cfRule>
    <cfRule type="expression" dxfId="15" priority="14" stopIfTrue="1">
      <formula>VLOOKUP(U144&amp;"_1mM",CheckList,3,FALSE)=TRUE</formula>
    </cfRule>
    <cfRule type="expression" dxfId="14" priority="15" stopIfTrue="1">
      <formula>$BM$137=TRUE</formula>
    </cfRule>
  </conditionalFormatting>
  <conditionalFormatting sqref="H144">
    <cfRule type="expression" dxfId="13" priority="10" stopIfTrue="1">
      <formula>VLOOKUP(H144,CheckList,3,FALSE)=TRUE</formula>
    </cfRule>
    <cfRule type="expression" dxfId="12" priority="11" stopIfTrue="1">
      <formula>VLOOKUP(H144&amp;"_1mM",CheckList,3,FALSE)=TRUE</formula>
    </cfRule>
    <cfRule type="expression" dxfId="11" priority="12" stopIfTrue="1">
      <formula>$BM$137=TRUE</formula>
    </cfRule>
  </conditionalFormatting>
  <conditionalFormatting sqref="AU142">
    <cfRule type="expression" dxfId="10" priority="7" stopIfTrue="1">
      <formula>VLOOKUP(AU142,CheckList,3,FALSE)=TRUE</formula>
    </cfRule>
    <cfRule type="expression" dxfId="9" priority="8" stopIfTrue="1">
      <formula>VLOOKUP(AU142&amp;"_1mM",CheckList,3,FALSE)=TRUE</formula>
    </cfRule>
    <cfRule type="expression" dxfId="8" priority="9" stopIfTrue="1">
      <formula>$BM$137=TRUE</formula>
    </cfRule>
  </conditionalFormatting>
  <conditionalFormatting sqref="U142">
    <cfRule type="expression" dxfId="7" priority="4" stopIfTrue="1">
      <formula>VLOOKUP(U142,CheckList,3,FALSE)=TRUE</formula>
    </cfRule>
    <cfRule type="expression" dxfId="6" priority="5" stopIfTrue="1">
      <formula>VLOOKUP(U142&amp;"_1mM",CheckList,3,FALSE)=TRUE</formula>
    </cfRule>
    <cfRule type="expression" dxfId="5" priority="6" stopIfTrue="1">
      <formula>$BM$137=TRUE</formula>
    </cfRule>
  </conditionalFormatting>
  <conditionalFormatting sqref="AH142">
    <cfRule type="expression" dxfId="4" priority="1" stopIfTrue="1">
      <formula>VLOOKUP(AH142,CheckList,3,FALSE)=TRUE</formula>
    </cfRule>
    <cfRule type="expression" dxfId="3" priority="2" stopIfTrue="1">
      <formula>VLOOKUP(AH142&amp;"_1mM",CheckList,3,FALSE)=TRUE</formula>
    </cfRule>
    <cfRule type="expression" dxfId="2" priority="3" stopIfTrue="1">
      <formula>$BM$137=TRUE</formula>
    </cfRule>
  </conditionalFormatting>
  <dataValidations count="2">
    <dataValidation type="list" allowBlank="1" showDropDown="1" showInputMessage="1" showErrorMessage="1" sqref="DJ142:DJ648">
      <formula1>#REF!</formula1>
    </dataValidation>
    <dataValidation type="list" allowBlank="1" showInputMessage="1" showErrorMessage="1" sqref="AG72:AK121">
      <formula1>"Freeze"</formula1>
    </dataValidation>
  </dataValidations>
  <hyperlinks>
    <hyperlink ref="H37" r:id="rId1"/>
    <hyperlink ref="N55:T55" r:id="rId2" display="info@carnabio.com "/>
  </hyperlinks>
  <printOptions horizontalCentered="1"/>
  <pageMargins left="0.23622047244094491" right="0.23622047244094491" top="0.61" bottom="0.39370078740157483" header="0.23622047244094491" footer="0.23622047244094491"/>
  <pageSetup paperSize="9" scale="68" fitToHeight="5" orientation="portrait" r:id="rId3"/>
  <headerFooter alignWithMargins="0">
    <oddHeader>&amp;R&amp;F</oddHeader>
    <oddFooter>&amp;L&amp;"Times New Roman,太字 斜体"QuickScout Selectivity Profiling</oddFooter>
  </headerFooter>
  <rowBreaks count="2" manualBreakCount="2">
    <brk id="67" min="5" max="58" man="1"/>
    <brk id="122" min="5" max="58" man="1"/>
  </rowBreaks>
  <drawing r:id="rId4"/>
  <legacyDrawing r:id="rId5"/>
  <mc:AlternateContent xmlns:mc="http://schemas.openxmlformats.org/markup-compatibility/2006">
    <mc:Choice Requires="x14">
      <controls>
        <mc:AlternateContent xmlns:mc="http://schemas.openxmlformats.org/markup-compatibility/2006">
          <mc:Choice Requires="x14">
            <control shapeId="1027" r:id="rId6" name="Option Button 3">
              <controlPr defaultSize="0" autoFill="0" autoLine="0" autoPict="0">
                <anchor moveWithCells="1">
                  <from>
                    <xdr:col>19</xdr:col>
                    <xdr:colOff>104775</xdr:colOff>
                    <xdr:row>21</xdr:row>
                    <xdr:rowOff>66675</xdr:rowOff>
                  </from>
                  <to>
                    <xdr:col>34</xdr:col>
                    <xdr:colOff>76200</xdr:colOff>
                    <xdr:row>21</xdr:row>
                    <xdr:rowOff>276225</xdr:rowOff>
                  </to>
                </anchor>
              </controlPr>
            </control>
          </mc:Choice>
        </mc:AlternateContent>
        <mc:AlternateContent xmlns:mc="http://schemas.openxmlformats.org/markup-compatibility/2006">
          <mc:Choice Requires="x14">
            <control shapeId="1028" r:id="rId7" name="Option Button 4">
              <controlPr defaultSize="0" autoFill="0" autoLine="0" autoPict="0">
                <anchor moveWithCells="1">
                  <from>
                    <xdr:col>34</xdr:col>
                    <xdr:colOff>133350</xdr:colOff>
                    <xdr:row>21</xdr:row>
                    <xdr:rowOff>66675</xdr:rowOff>
                  </from>
                  <to>
                    <xdr:col>44</xdr:col>
                    <xdr:colOff>104775</xdr:colOff>
                    <xdr:row>21</xdr:row>
                    <xdr:rowOff>276225</xdr:rowOff>
                  </to>
                </anchor>
              </controlPr>
            </control>
          </mc:Choice>
        </mc:AlternateContent>
        <mc:AlternateContent xmlns:mc="http://schemas.openxmlformats.org/markup-compatibility/2006">
          <mc:Choice Requires="x14">
            <control shapeId="1029" r:id="rId8" name="Option Button 5">
              <controlPr defaultSize="0" autoFill="0" autoLine="0" autoPict="0">
                <anchor moveWithCells="1">
                  <from>
                    <xdr:col>19</xdr:col>
                    <xdr:colOff>104775</xdr:colOff>
                    <xdr:row>22</xdr:row>
                    <xdr:rowOff>66675</xdr:rowOff>
                  </from>
                  <to>
                    <xdr:col>25</xdr:col>
                    <xdr:colOff>114300</xdr:colOff>
                    <xdr:row>22</xdr:row>
                    <xdr:rowOff>276225</xdr:rowOff>
                  </to>
                </anchor>
              </controlPr>
            </control>
          </mc:Choice>
        </mc:AlternateContent>
        <mc:AlternateContent xmlns:mc="http://schemas.openxmlformats.org/markup-compatibility/2006">
          <mc:Choice Requires="x14">
            <control shapeId="1030" r:id="rId9" name="Option Button 6">
              <controlPr defaultSize="0" autoFill="0" autoLine="0" autoPict="0">
                <anchor moveWithCells="1">
                  <from>
                    <xdr:col>25</xdr:col>
                    <xdr:colOff>57150</xdr:colOff>
                    <xdr:row>22</xdr:row>
                    <xdr:rowOff>66675</xdr:rowOff>
                  </from>
                  <to>
                    <xdr:col>31</xdr:col>
                    <xdr:colOff>0</xdr:colOff>
                    <xdr:row>22</xdr:row>
                    <xdr:rowOff>276225</xdr:rowOff>
                  </to>
                </anchor>
              </controlPr>
            </control>
          </mc:Choice>
        </mc:AlternateContent>
        <mc:AlternateContent xmlns:mc="http://schemas.openxmlformats.org/markup-compatibility/2006">
          <mc:Choice Requires="x14">
            <control shapeId="1031" r:id="rId10" name="Group Box 7">
              <controlPr defaultSize="0" autoFill="0" autoPict="0">
                <anchor moveWithCells="1">
                  <from>
                    <xdr:col>19</xdr:col>
                    <xdr:colOff>66675</xdr:colOff>
                    <xdr:row>21</xdr:row>
                    <xdr:rowOff>19050</xdr:rowOff>
                  </from>
                  <to>
                    <xdr:col>58</xdr:col>
                    <xdr:colOff>104775</xdr:colOff>
                    <xdr:row>21</xdr:row>
                    <xdr:rowOff>304800</xdr:rowOff>
                  </to>
                </anchor>
              </controlPr>
            </control>
          </mc:Choice>
        </mc:AlternateContent>
        <mc:AlternateContent xmlns:mc="http://schemas.openxmlformats.org/markup-compatibility/2006">
          <mc:Choice Requires="x14">
            <control shapeId="1032" r:id="rId11" name="Group Box 8">
              <controlPr defaultSize="0" autoFill="0" autoPict="0">
                <anchor moveWithCells="1">
                  <from>
                    <xdr:col>19</xdr:col>
                    <xdr:colOff>57150</xdr:colOff>
                    <xdr:row>22</xdr:row>
                    <xdr:rowOff>38100</xdr:rowOff>
                  </from>
                  <to>
                    <xdr:col>58</xdr:col>
                    <xdr:colOff>85725</xdr:colOff>
                    <xdr:row>22</xdr:row>
                    <xdr:rowOff>295275</xdr:rowOff>
                  </to>
                </anchor>
              </controlPr>
            </control>
          </mc:Choice>
        </mc:AlternateContent>
        <mc:AlternateContent xmlns:mc="http://schemas.openxmlformats.org/markup-compatibility/2006">
          <mc:Choice Requires="x14">
            <control shapeId="1033" r:id="rId12" name="Option Button 9">
              <controlPr defaultSize="0" autoFill="0" autoLine="0" autoPict="0">
                <anchor moveWithCells="1">
                  <from>
                    <xdr:col>19</xdr:col>
                    <xdr:colOff>104775</xdr:colOff>
                    <xdr:row>23</xdr:row>
                    <xdr:rowOff>66675</xdr:rowOff>
                  </from>
                  <to>
                    <xdr:col>25</xdr:col>
                    <xdr:colOff>28575</xdr:colOff>
                    <xdr:row>23</xdr:row>
                    <xdr:rowOff>276225</xdr:rowOff>
                  </to>
                </anchor>
              </controlPr>
            </control>
          </mc:Choice>
        </mc:AlternateContent>
        <mc:AlternateContent xmlns:mc="http://schemas.openxmlformats.org/markup-compatibility/2006">
          <mc:Choice Requires="x14">
            <control shapeId="1034" r:id="rId13" name="Option Button 10">
              <controlPr defaultSize="0" autoFill="0" autoLine="0" autoPict="0">
                <anchor moveWithCells="1">
                  <from>
                    <xdr:col>25</xdr:col>
                    <xdr:colOff>57150</xdr:colOff>
                    <xdr:row>23</xdr:row>
                    <xdr:rowOff>66675</xdr:rowOff>
                  </from>
                  <to>
                    <xdr:col>31</xdr:col>
                    <xdr:colOff>0</xdr:colOff>
                    <xdr:row>23</xdr:row>
                    <xdr:rowOff>276225</xdr:rowOff>
                  </to>
                </anchor>
              </controlPr>
            </control>
          </mc:Choice>
        </mc:AlternateContent>
        <mc:AlternateContent xmlns:mc="http://schemas.openxmlformats.org/markup-compatibility/2006">
          <mc:Choice Requires="x14">
            <control shapeId="1035" r:id="rId14" name="Group Box 11">
              <controlPr defaultSize="0" autoFill="0" autoPict="0">
                <anchor moveWithCells="1">
                  <from>
                    <xdr:col>19</xdr:col>
                    <xdr:colOff>66675</xdr:colOff>
                    <xdr:row>23</xdr:row>
                    <xdr:rowOff>38100</xdr:rowOff>
                  </from>
                  <to>
                    <xdr:col>58</xdr:col>
                    <xdr:colOff>66675</xdr:colOff>
                    <xdr:row>23</xdr:row>
                    <xdr:rowOff>304800</xdr:rowOff>
                  </to>
                </anchor>
              </controlPr>
            </control>
          </mc:Choice>
        </mc:AlternateContent>
        <mc:AlternateContent xmlns:mc="http://schemas.openxmlformats.org/markup-compatibility/2006">
          <mc:Choice Requires="x14">
            <control shapeId="1036" r:id="rId15" name="Option Button 12">
              <controlPr defaultSize="0" autoFill="0" autoLine="0" autoPict="0">
                <anchor moveWithCells="1" sizeWithCells="1">
                  <from>
                    <xdr:col>19</xdr:col>
                    <xdr:colOff>104775</xdr:colOff>
                    <xdr:row>24</xdr:row>
                    <xdr:rowOff>76200</xdr:rowOff>
                  </from>
                  <to>
                    <xdr:col>33</xdr:col>
                    <xdr:colOff>95250</xdr:colOff>
                    <xdr:row>24</xdr:row>
                    <xdr:rowOff>266700</xdr:rowOff>
                  </to>
                </anchor>
              </controlPr>
            </control>
          </mc:Choice>
        </mc:AlternateContent>
        <mc:AlternateContent xmlns:mc="http://schemas.openxmlformats.org/markup-compatibility/2006">
          <mc:Choice Requires="x14">
            <control shapeId="1037" r:id="rId16" name="Option Button 13">
              <controlPr defaultSize="0" autoFill="0" autoLine="0" autoPict="0">
                <anchor moveWithCells="1" sizeWithCells="1">
                  <from>
                    <xdr:col>34</xdr:col>
                    <xdr:colOff>142875</xdr:colOff>
                    <xdr:row>24</xdr:row>
                    <xdr:rowOff>57150</xdr:rowOff>
                  </from>
                  <to>
                    <xdr:col>52</xdr:col>
                    <xdr:colOff>133350</xdr:colOff>
                    <xdr:row>24</xdr:row>
                    <xdr:rowOff>285750</xdr:rowOff>
                  </to>
                </anchor>
              </controlPr>
            </control>
          </mc:Choice>
        </mc:AlternateContent>
        <mc:AlternateContent xmlns:mc="http://schemas.openxmlformats.org/markup-compatibility/2006">
          <mc:Choice Requires="x14">
            <control shapeId="1038" r:id="rId17" name="Group Box 14">
              <controlPr defaultSize="0" autoFill="0" autoPict="0">
                <anchor moveWithCells="1">
                  <from>
                    <xdr:col>19</xdr:col>
                    <xdr:colOff>76200</xdr:colOff>
                    <xdr:row>24</xdr:row>
                    <xdr:rowOff>57150</xdr:rowOff>
                  </from>
                  <to>
                    <xdr:col>58</xdr:col>
                    <xdr:colOff>66675</xdr:colOff>
                    <xdr:row>24</xdr:row>
                    <xdr:rowOff>304800</xdr:rowOff>
                  </to>
                </anchor>
              </controlPr>
            </control>
          </mc:Choice>
        </mc:AlternateContent>
        <mc:AlternateContent xmlns:mc="http://schemas.openxmlformats.org/markup-compatibility/2006">
          <mc:Choice Requires="x14">
            <control shapeId="1043" r:id="rId18" name="Group Box 19">
              <controlPr defaultSize="0" autoFill="0" autoPict="0">
                <anchor moveWithCells="1">
                  <from>
                    <xdr:col>19</xdr:col>
                    <xdr:colOff>28575</xdr:colOff>
                    <xdr:row>26</xdr:row>
                    <xdr:rowOff>38100</xdr:rowOff>
                  </from>
                  <to>
                    <xdr:col>58</xdr:col>
                    <xdr:colOff>66675</xdr:colOff>
                    <xdr:row>26</xdr:row>
                    <xdr:rowOff>295275</xdr:rowOff>
                  </to>
                </anchor>
              </controlPr>
            </control>
          </mc:Choice>
        </mc:AlternateContent>
        <mc:AlternateContent xmlns:mc="http://schemas.openxmlformats.org/markup-compatibility/2006">
          <mc:Choice Requires="x14">
            <control shapeId="1055" r:id="rId19" name="Label 31">
              <controlPr defaultSize="0" autoFill="0" autoLine="0" autoPict="0">
                <anchor moveWithCells="1" sizeWithCells="1">
                  <from>
                    <xdr:col>13</xdr:col>
                    <xdr:colOff>142875</xdr:colOff>
                    <xdr:row>139</xdr:row>
                    <xdr:rowOff>95250</xdr:rowOff>
                  </from>
                  <to>
                    <xdr:col>18</xdr:col>
                    <xdr:colOff>76200</xdr:colOff>
                    <xdr:row>140</xdr:row>
                    <xdr:rowOff>114300</xdr:rowOff>
                  </to>
                </anchor>
              </controlPr>
            </control>
          </mc:Choice>
        </mc:AlternateContent>
        <mc:AlternateContent xmlns:mc="http://schemas.openxmlformats.org/markup-compatibility/2006">
          <mc:Choice Requires="x14">
            <control shapeId="1056" r:id="rId20" name="Check Box 32">
              <controlPr defaultSize="0" autoFill="0" autoLine="0" autoPict="0">
                <anchor moveWithCells="1" sizeWithCells="1">
                  <from>
                    <xdr:col>13</xdr:col>
                    <xdr:colOff>142875</xdr:colOff>
                    <xdr:row>141</xdr:row>
                    <xdr:rowOff>9525</xdr:rowOff>
                  </from>
                  <to>
                    <xdr:col>14</xdr:col>
                    <xdr:colOff>142875</xdr:colOff>
                    <xdr:row>141</xdr:row>
                    <xdr:rowOff>180975</xdr:rowOff>
                  </to>
                </anchor>
              </controlPr>
            </control>
          </mc:Choice>
        </mc:AlternateContent>
        <mc:AlternateContent xmlns:mc="http://schemas.openxmlformats.org/markup-compatibility/2006">
          <mc:Choice Requires="x14">
            <control shapeId="1058" r:id="rId21" name="Check Box 34">
              <controlPr defaultSize="0" autoFill="0" autoLine="0" autoPict="0">
                <anchor moveWithCells="1" sizeWithCells="1">
                  <from>
                    <xdr:col>26</xdr:col>
                    <xdr:colOff>142875</xdr:colOff>
                    <xdr:row>141</xdr:row>
                    <xdr:rowOff>9525</xdr:rowOff>
                  </from>
                  <to>
                    <xdr:col>27</xdr:col>
                    <xdr:colOff>142875</xdr:colOff>
                    <xdr:row>141</xdr:row>
                    <xdr:rowOff>180975</xdr:rowOff>
                  </to>
                </anchor>
              </controlPr>
            </control>
          </mc:Choice>
        </mc:AlternateContent>
        <mc:AlternateContent xmlns:mc="http://schemas.openxmlformats.org/markup-compatibility/2006">
          <mc:Choice Requires="x14">
            <control shapeId="1060" r:id="rId22" name="Check Box 36">
              <controlPr defaultSize="0" autoFill="0" autoLine="0" autoPict="0">
                <anchor moveWithCells="1" sizeWithCells="1">
                  <from>
                    <xdr:col>39</xdr:col>
                    <xdr:colOff>142875</xdr:colOff>
                    <xdr:row>141</xdr:row>
                    <xdr:rowOff>9525</xdr:rowOff>
                  </from>
                  <to>
                    <xdr:col>40</xdr:col>
                    <xdr:colOff>142875</xdr:colOff>
                    <xdr:row>141</xdr:row>
                    <xdr:rowOff>180975</xdr:rowOff>
                  </to>
                </anchor>
              </controlPr>
            </control>
          </mc:Choice>
        </mc:AlternateContent>
        <mc:AlternateContent xmlns:mc="http://schemas.openxmlformats.org/markup-compatibility/2006">
          <mc:Choice Requires="x14">
            <control shapeId="1062" r:id="rId23" name="Check Box 38">
              <controlPr defaultSize="0" autoFill="0" autoLine="0" autoPict="0">
                <anchor moveWithCells="1" sizeWithCells="1">
                  <from>
                    <xdr:col>52</xdr:col>
                    <xdr:colOff>142875</xdr:colOff>
                    <xdr:row>141</xdr:row>
                    <xdr:rowOff>9525</xdr:rowOff>
                  </from>
                  <to>
                    <xdr:col>53</xdr:col>
                    <xdr:colOff>142875</xdr:colOff>
                    <xdr:row>141</xdr:row>
                    <xdr:rowOff>180975</xdr:rowOff>
                  </to>
                </anchor>
              </controlPr>
            </control>
          </mc:Choice>
        </mc:AlternateContent>
        <mc:AlternateContent xmlns:mc="http://schemas.openxmlformats.org/markup-compatibility/2006">
          <mc:Choice Requires="x14">
            <control shapeId="1064" r:id="rId24" name="Label 40">
              <controlPr defaultSize="0" autoFill="0" autoLine="0" autoPict="0">
                <anchor moveWithCells="1" sizeWithCells="1">
                  <from>
                    <xdr:col>26</xdr:col>
                    <xdr:colOff>142875</xdr:colOff>
                    <xdr:row>139</xdr:row>
                    <xdr:rowOff>95250</xdr:rowOff>
                  </from>
                  <to>
                    <xdr:col>31</xdr:col>
                    <xdr:colOff>76200</xdr:colOff>
                    <xdr:row>140</xdr:row>
                    <xdr:rowOff>114300</xdr:rowOff>
                  </to>
                </anchor>
              </controlPr>
            </control>
          </mc:Choice>
        </mc:AlternateContent>
        <mc:AlternateContent xmlns:mc="http://schemas.openxmlformats.org/markup-compatibility/2006">
          <mc:Choice Requires="x14">
            <control shapeId="1065" r:id="rId25" name="Label 41">
              <controlPr defaultSize="0" autoFill="0" autoLine="0" autoPict="0">
                <anchor moveWithCells="1" sizeWithCells="1">
                  <from>
                    <xdr:col>39</xdr:col>
                    <xdr:colOff>142875</xdr:colOff>
                    <xdr:row>139</xdr:row>
                    <xdr:rowOff>95250</xdr:rowOff>
                  </from>
                  <to>
                    <xdr:col>44</xdr:col>
                    <xdr:colOff>76200</xdr:colOff>
                    <xdr:row>140</xdr:row>
                    <xdr:rowOff>114300</xdr:rowOff>
                  </to>
                </anchor>
              </controlPr>
            </control>
          </mc:Choice>
        </mc:AlternateContent>
        <mc:AlternateContent xmlns:mc="http://schemas.openxmlformats.org/markup-compatibility/2006">
          <mc:Choice Requires="x14">
            <control shapeId="1066" r:id="rId26" name="Label 42">
              <controlPr defaultSize="0" autoFill="0" autoLine="0" autoPict="0">
                <anchor moveWithCells="1" sizeWithCells="1">
                  <from>
                    <xdr:col>52</xdr:col>
                    <xdr:colOff>133350</xdr:colOff>
                    <xdr:row>139</xdr:row>
                    <xdr:rowOff>95250</xdr:rowOff>
                  </from>
                  <to>
                    <xdr:col>57</xdr:col>
                    <xdr:colOff>66675</xdr:colOff>
                    <xdr:row>140</xdr:row>
                    <xdr:rowOff>114300</xdr:rowOff>
                  </to>
                </anchor>
              </controlPr>
            </control>
          </mc:Choice>
        </mc:AlternateContent>
        <mc:AlternateContent xmlns:mc="http://schemas.openxmlformats.org/markup-compatibility/2006">
          <mc:Choice Requires="x14">
            <control shapeId="1067" r:id="rId27" name="Check Box 43">
              <controlPr defaultSize="0" autoFill="0" autoLine="0" autoPict="0">
                <anchor moveWithCells="1" sizeWithCells="1">
                  <from>
                    <xdr:col>13</xdr:col>
                    <xdr:colOff>142875</xdr:colOff>
                    <xdr:row>143</xdr:row>
                    <xdr:rowOff>9525</xdr:rowOff>
                  </from>
                  <to>
                    <xdr:col>14</xdr:col>
                    <xdr:colOff>142875</xdr:colOff>
                    <xdr:row>143</xdr:row>
                    <xdr:rowOff>180975</xdr:rowOff>
                  </to>
                </anchor>
              </controlPr>
            </control>
          </mc:Choice>
        </mc:AlternateContent>
        <mc:AlternateContent xmlns:mc="http://schemas.openxmlformats.org/markup-compatibility/2006">
          <mc:Choice Requires="x14">
            <control shapeId="1069" r:id="rId28" name="Check Box 45">
              <controlPr defaultSize="0" autoFill="0" autoLine="0" autoPict="0">
                <anchor moveWithCells="1" sizeWithCells="1">
                  <from>
                    <xdr:col>26</xdr:col>
                    <xdr:colOff>142875</xdr:colOff>
                    <xdr:row>143</xdr:row>
                    <xdr:rowOff>9525</xdr:rowOff>
                  </from>
                  <to>
                    <xdr:col>27</xdr:col>
                    <xdr:colOff>142875</xdr:colOff>
                    <xdr:row>143</xdr:row>
                    <xdr:rowOff>180975</xdr:rowOff>
                  </to>
                </anchor>
              </controlPr>
            </control>
          </mc:Choice>
        </mc:AlternateContent>
        <mc:AlternateContent xmlns:mc="http://schemas.openxmlformats.org/markup-compatibility/2006">
          <mc:Choice Requires="x14">
            <control shapeId="1071" r:id="rId29" name="Check Box 47">
              <controlPr defaultSize="0" autoFill="0" autoLine="0" autoPict="0">
                <anchor moveWithCells="1" sizeWithCells="1">
                  <from>
                    <xdr:col>39</xdr:col>
                    <xdr:colOff>142875</xdr:colOff>
                    <xdr:row>143</xdr:row>
                    <xdr:rowOff>9525</xdr:rowOff>
                  </from>
                  <to>
                    <xdr:col>40</xdr:col>
                    <xdr:colOff>142875</xdr:colOff>
                    <xdr:row>143</xdr:row>
                    <xdr:rowOff>180975</xdr:rowOff>
                  </to>
                </anchor>
              </controlPr>
            </control>
          </mc:Choice>
        </mc:AlternateContent>
        <mc:AlternateContent xmlns:mc="http://schemas.openxmlformats.org/markup-compatibility/2006">
          <mc:Choice Requires="x14">
            <control shapeId="1073" r:id="rId30" name="Check Box 49">
              <controlPr defaultSize="0" autoFill="0" autoLine="0" autoPict="0">
                <anchor moveWithCells="1" sizeWithCells="1">
                  <from>
                    <xdr:col>52</xdr:col>
                    <xdr:colOff>142875</xdr:colOff>
                    <xdr:row>143</xdr:row>
                    <xdr:rowOff>9525</xdr:rowOff>
                  </from>
                  <to>
                    <xdr:col>53</xdr:col>
                    <xdr:colOff>142875</xdr:colOff>
                    <xdr:row>143</xdr:row>
                    <xdr:rowOff>180975</xdr:rowOff>
                  </to>
                </anchor>
              </controlPr>
            </control>
          </mc:Choice>
        </mc:AlternateContent>
        <mc:AlternateContent xmlns:mc="http://schemas.openxmlformats.org/markup-compatibility/2006">
          <mc:Choice Requires="x14">
            <control shapeId="1601" r:id="rId31" name="Check Box 577">
              <controlPr defaultSize="0" autoFill="0" autoLine="0" autoPict="0">
                <anchor moveWithCells="1" sizeWithCells="1">
                  <from>
                    <xdr:col>37</xdr:col>
                    <xdr:colOff>123825</xdr:colOff>
                    <xdr:row>127</xdr:row>
                    <xdr:rowOff>9525</xdr:rowOff>
                  </from>
                  <to>
                    <xdr:col>38</xdr:col>
                    <xdr:colOff>123825</xdr:colOff>
                    <xdr:row>128</xdr:row>
                    <xdr:rowOff>19050</xdr:rowOff>
                  </to>
                </anchor>
              </controlPr>
            </control>
          </mc:Choice>
        </mc:AlternateContent>
        <mc:AlternateContent xmlns:mc="http://schemas.openxmlformats.org/markup-compatibility/2006">
          <mc:Choice Requires="x14">
            <control shapeId="1602" r:id="rId32" name="Check Box 578">
              <controlPr defaultSize="0" autoFill="0" autoLine="0" autoPict="0">
                <anchor moveWithCells="1" sizeWithCells="1">
                  <from>
                    <xdr:col>13</xdr:col>
                    <xdr:colOff>142875</xdr:colOff>
                    <xdr:row>145</xdr:row>
                    <xdr:rowOff>9525</xdr:rowOff>
                  </from>
                  <to>
                    <xdr:col>14</xdr:col>
                    <xdr:colOff>142875</xdr:colOff>
                    <xdr:row>145</xdr:row>
                    <xdr:rowOff>180975</xdr:rowOff>
                  </to>
                </anchor>
              </controlPr>
            </control>
          </mc:Choice>
        </mc:AlternateContent>
        <mc:AlternateContent xmlns:mc="http://schemas.openxmlformats.org/markup-compatibility/2006">
          <mc:Choice Requires="x14">
            <control shapeId="1603" r:id="rId33" name="Check Box 579">
              <controlPr defaultSize="0" autoFill="0" autoLine="0" autoPict="0">
                <anchor moveWithCells="1" sizeWithCells="1">
                  <from>
                    <xdr:col>26</xdr:col>
                    <xdr:colOff>142875</xdr:colOff>
                    <xdr:row>145</xdr:row>
                    <xdr:rowOff>9525</xdr:rowOff>
                  </from>
                  <to>
                    <xdr:col>27</xdr:col>
                    <xdr:colOff>142875</xdr:colOff>
                    <xdr:row>145</xdr:row>
                    <xdr:rowOff>180975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indexed="10"/>
    <pageSetUpPr fitToPage="1"/>
  </sheetPr>
  <dimension ref="A5:P42"/>
  <sheetViews>
    <sheetView showGridLines="0" zoomScaleNormal="100" workbookViewId="0">
      <selection activeCell="O6" sqref="O6"/>
    </sheetView>
  </sheetViews>
  <sheetFormatPr defaultRowHeight="12"/>
  <cols>
    <col min="1" max="1" width="3.5703125" style="115" customWidth="1"/>
    <col min="2" max="2" width="9.140625" style="115"/>
    <col min="3" max="3" width="3.140625" style="115" customWidth="1"/>
    <col min="4" max="4" width="8.140625" style="115" customWidth="1"/>
    <col min="5" max="5" width="7.5703125" style="115" customWidth="1"/>
    <col min="6" max="6" width="11.42578125" style="115" customWidth="1"/>
    <col min="7" max="7" width="7.140625" style="115" customWidth="1"/>
    <col min="8" max="8" width="7.5703125" style="115" customWidth="1"/>
    <col min="9" max="9" width="5.140625" style="115" customWidth="1"/>
    <col min="10" max="10" width="6.85546875" style="115" customWidth="1"/>
    <col min="11" max="11" width="4.85546875" style="115" customWidth="1"/>
    <col min="12" max="12" width="10.140625" style="115" customWidth="1"/>
    <col min="13" max="14" width="9.140625" style="115"/>
    <col min="15" max="15" width="24.140625" style="115" customWidth="1"/>
    <col min="16" max="16384" width="9.140625" style="115"/>
  </cols>
  <sheetData>
    <row r="5" spans="1:15">
      <c r="N5" s="137" t="s">
        <v>171</v>
      </c>
      <c r="O5" s="115" t="s">
        <v>245</v>
      </c>
    </row>
    <row r="6" spans="1:15" ht="22.5" customHeight="1">
      <c r="B6" s="159" t="s">
        <v>170</v>
      </c>
      <c r="N6" s="152" t="s">
        <v>169</v>
      </c>
      <c r="O6" s="158"/>
    </row>
    <row r="7" spans="1:15" ht="22.5" customHeight="1">
      <c r="B7" s="157" t="s">
        <v>168</v>
      </c>
      <c r="N7" s="156" t="s">
        <v>167</v>
      </c>
      <c r="O7" s="155" t="s">
        <v>244</v>
      </c>
    </row>
    <row r="8" spans="1:15" s="116" customFormat="1" ht="12.75" customHeight="1">
      <c r="A8" s="153"/>
      <c r="B8" s="154"/>
      <c r="C8" s="153"/>
      <c r="D8" s="153"/>
      <c r="E8" s="153"/>
      <c r="F8" s="153"/>
      <c r="G8" s="153"/>
      <c r="H8" s="153"/>
      <c r="I8" s="153"/>
      <c r="J8" s="153"/>
      <c r="K8" s="153"/>
      <c r="L8" s="153"/>
      <c r="M8" s="153"/>
      <c r="N8" s="153"/>
      <c r="O8" s="153"/>
    </row>
    <row r="9" spans="1:15" s="151" customFormat="1" ht="16.5" customHeight="1">
      <c r="C9" s="152" t="s">
        <v>166</v>
      </c>
      <c r="K9" s="152" t="s">
        <v>165</v>
      </c>
    </row>
    <row r="10" spans="1:15" ht="16.5" customHeight="1">
      <c r="C10" s="137" t="s">
        <v>164</v>
      </c>
      <c r="D10" s="150">
        <f>'Application Form'!N11</f>
        <v>0</v>
      </c>
      <c r="E10" s="150"/>
      <c r="F10" s="150"/>
      <c r="G10" s="150"/>
      <c r="H10" s="150"/>
      <c r="K10" s="137" t="s">
        <v>163</v>
      </c>
      <c r="L10" s="429" t="s">
        <v>162</v>
      </c>
      <c r="M10" s="429"/>
      <c r="N10" s="429"/>
      <c r="O10" s="429"/>
    </row>
    <row r="11" spans="1:15" ht="16.5" customHeight="1">
      <c r="C11" s="137" t="s">
        <v>161</v>
      </c>
      <c r="D11" s="150">
        <f>'Application Form'!N10</f>
        <v>0</v>
      </c>
      <c r="E11" s="147"/>
      <c r="F11" s="147"/>
      <c r="G11" s="147"/>
      <c r="H11" s="147"/>
      <c r="K11" s="137" t="s">
        <v>160</v>
      </c>
      <c r="L11" s="423" t="s">
        <v>159</v>
      </c>
      <c r="M11" s="423"/>
      <c r="N11" s="423"/>
      <c r="O11" s="423"/>
    </row>
    <row r="12" spans="1:15" ht="16.5" customHeight="1">
      <c r="C12" s="137" t="s">
        <v>158</v>
      </c>
      <c r="D12" s="147">
        <f>'Application Form'!N12</f>
        <v>0</v>
      </c>
      <c r="E12" s="147"/>
      <c r="F12" s="147"/>
      <c r="G12" s="147"/>
      <c r="H12" s="147"/>
      <c r="K12" s="137" t="s">
        <v>157</v>
      </c>
      <c r="L12" s="423" t="s">
        <v>156</v>
      </c>
      <c r="M12" s="423"/>
      <c r="N12" s="423"/>
      <c r="O12" s="423"/>
    </row>
    <row r="13" spans="1:15" ht="16.5" customHeight="1">
      <c r="C13" s="137" t="s">
        <v>153</v>
      </c>
      <c r="D13" s="147">
        <f>'Application Form'!N13</f>
        <v>0</v>
      </c>
      <c r="E13" s="148"/>
      <c r="F13" s="148"/>
      <c r="G13" s="148"/>
      <c r="H13" s="148"/>
      <c r="K13" s="137" t="s">
        <v>153</v>
      </c>
      <c r="L13" s="430" t="s">
        <v>155</v>
      </c>
      <c r="M13" s="430"/>
      <c r="N13" s="430"/>
      <c r="O13" s="430"/>
    </row>
    <row r="14" spans="1:15" ht="16.5" customHeight="1">
      <c r="C14" s="137"/>
      <c r="D14" s="149"/>
      <c r="E14" s="148"/>
      <c r="F14" s="148"/>
      <c r="G14" s="148"/>
      <c r="H14" s="148"/>
      <c r="K14" s="137" t="s">
        <v>154</v>
      </c>
      <c r="L14" s="423" t="s">
        <v>152</v>
      </c>
      <c r="M14" s="423"/>
      <c r="N14" s="423"/>
      <c r="O14" s="423"/>
    </row>
    <row r="15" spans="1:15" ht="16.5" customHeight="1">
      <c r="C15" s="137" t="s">
        <v>151</v>
      </c>
      <c r="D15" s="148">
        <f>'Application Form'!N14</f>
        <v>0</v>
      </c>
      <c r="E15" s="148"/>
      <c r="F15" s="148"/>
      <c r="G15" s="148"/>
      <c r="H15" s="148"/>
      <c r="K15" s="137"/>
      <c r="L15" s="147"/>
      <c r="M15" s="147"/>
      <c r="N15" s="147"/>
      <c r="O15" s="147"/>
    </row>
    <row r="16" spans="1:15" ht="16.5" customHeight="1">
      <c r="C16" s="137" t="s">
        <v>150</v>
      </c>
      <c r="D16" s="148">
        <f>'Application Form'!N15</f>
        <v>0</v>
      </c>
      <c r="E16" s="148"/>
      <c r="F16" s="148"/>
      <c r="G16" s="148"/>
      <c r="H16" s="148"/>
      <c r="K16" s="137"/>
      <c r="L16" s="147"/>
      <c r="M16" s="147"/>
      <c r="N16" s="147"/>
      <c r="O16" s="147"/>
    </row>
    <row r="17" spans="3:16" ht="16.5" customHeight="1">
      <c r="C17" s="137" t="s">
        <v>149</v>
      </c>
      <c r="D17" s="148">
        <f>'Application Form'!N16</f>
        <v>0</v>
      </c>
      <c r="E17" s="147"/>
      <c r="F17" s="147"/>
      <c r="G17" s="147"/>
      <c r="H17" s="147"/>
      <c r="K17" s="137" t="s">
        <v>148</v>
      </c>
      <c r="L17" s="423" t="s">
        <v>147</v>
      </c>
      <c r="M17" s="423"/>
      <c r="N17" s="423"/>
      <c r="O17" s="423"/>
    </row>
    <row r="18" spans="3:16" ht="16.5" customHeight="1">
      <c r="C18" s="137" t="s">
        <v>146</v>
      </c>
      <c r="D18" s="148">
        <f>'Application Form'!N17</f>
        <v>0</v>
      </c>
      <c r="E18" s="146"/>
      <c r="F18" s="146"/>
      <c r="G18" s="146"/>
      <c r="H18" s="146"/>
      <c r="K18" s="137" t="s">
        <v>146</v>
      </c>
      <c r="L18" s="424" t="s">
        <v>145</v>
      </c>
      <c r="M18" s="424"/>
      <c r="N18" s="424"/>
      <c r="O18" s="424"/>
    </row>
    <row r="19" spans="3:16" ht="20.25" customHeight="1">
      <c r="C19" s="137" t="s">
        <v>144</v>
      </c>
      <c r="D19" s="148">
        <f>'Application Form'!N18</f>
        <v>0</v>
      </c>
      <c r="E19" s="146"/>
      <c r="F19" s="146"/>
      <c r="G19" s="146"/>
      <c r="H19" s="146"/>
      <c r="K19" s="137" t="s">
        <v>143</v>
      </c>
      <c r="L19" s="425" t="s">
        <v>142</v>
      </c>
      <c r="M19" s="426"/>
      <c r="N19" s="426"/>
      <c r="O19" s="426"/>
    </row>
    <row r="20" spans="3:16" ht="16.5" customHeight="1">
      <c r="C20" s="144" t="s">
        <v>141</v>
      </c>
      <c r="D20" s="148">
        <f>'Application Form'!N19</f>
        <v>0</v>
      </c>
      <c r="E20" s="145"/>
      <c r="F20" s="145"/>
      <c r="G20" s="145"/>
      <c r="H20" s="145"/>
      <c r="I20" s="143"/>
      <c r="J20" s="143"/>
      <c r="K20" s="144" t="s">
        <v>141</v>
      </c>
      <c r="L20" s="427" t="s">
        <v>202</v>
      </c>
      <c r="M20" s="428"/>
      <c r="N20" s="428"/>
      <c r="O20" s="428"/>
      <c r="P20" s="143"/>
    </row>
    <row r="21" spans="3:16" ht="16.5" customHeight="1"/>
    <row r="22" spans="3:16" ht="16.5" customHeight="1">
      <c r="C22" s="137" t="s">
        <v>140</v>
      </c>
      <c r="D22" s="419"/>
      <c r="E22" s="419"/>
      <c r="F22" s="419"/>
      <c r="G22" s="419"/>
      <c r="H22" s="419"/>
      <c r="I22" s="138"/>
      <c r="J22" s="142"/>
      <c r="L22"/>
      <c r="M22"/>
      <c r="N22"/>
      <c r="O22"/>
    </row>
    <row r="23" spans="3:16" ht="16.5" customHeight="1">
      <c r="C23" s="137" t="s">
        <v>139</v>
      </c>
      <c r="D23" s="420"/>
      <c r="E23" s="420"/>
      <c r="F23" s="420"/>
      <c r="G23" s="420"/>
      <c r="H23" s="420"/>
      <c r="I23" s="138"/>
      <c r="J23" s="138"/>
      <c r="K23" s="139"/>
      <c r="L23" s="138"/>
      <c r="M23" s="138"/>
      <c r="N23" s="138"/>
      <c r="O23" s="138"/>
    </row>
    <row r="24" spans="3:16" ht="16.5" customHeight="1">
      <c r="C24" s="137"/>
      <c r="D24" s="141"/>
      <c r="E24" s="141"/>
      <c r="F24" s="141"/>
      <c r="G24" s="141"/>
      <c r="H24" s="141"/>
      <c r="I24" s="138"/>
      <c r="J24" s="138"/>
      <c r="K24" s="139"/>
      <c r="L24" s="138"/>
      <c r="M24" s="138"/>
      <c r="N24" s="138"/>
      <c r="O24" s="138"/>
    </row>
    <row r="25" spans="3:16" ht="16.5" customHeight="1">
      <c r="C25" s="140" t="s">
        <v>138</v>
      </c>
      <c r="D25" s="421"/>
      <c r="E25" s="421"/>
      <c r="F25" s="421"/>
      <c r="G25" s="421"/>
      <c r="H25" s="421"/>
      <c r="I25" s="138"/>
      <c r="J25" s="138"/>
      <c r="K25" s="139"/>
      <c r="L25" s="138"/>
      <c r="M25" s="138"/>
      <c r="N25" s="138"/>
      <c r="O25" s="138"/>
    </row>
    <row r="26" spans="3:16" ht="13.5" customHeight="1">
      <c r="C26" s="137"/>
      <c r="D26" s="136"/>
      <c r="E26" s="136"/>
      <c r="F26" s="136"/>
      <c r="G26" s="136"/>
      <c r="H26" s="136"/>
      <c r="I26" s="134"/>
      <c r="J26" s="134"/>
      <c r="K26" s="135"/>
      <c r="L26" s="134"/>
      <c r="M26" s="134"/>
      <c r="N26" s="134"/>
      <c r="O26" s="134"/>
    </row>
    <row r="27" spans="3:16" s="129" customFormat="1" ht="15.75" customHeight="1">
      <c r="C27" s="128" t="s">
        <v>137</v>
      </c>
      <c r="D27" s="132" t="s">
        <v>136</v>
      </c>
      <c r="E27" s="130"/>
      <c r="F27" s="130"/>
      <c r="G27" s="130"/>
      <c r="H27" s="130"/>
      <c r="I27" s="130"/>
      <c r="J27" s="130"/>
      <c r="K27" s="131"/>
      <c r="L27" s="130"/>
      <c r="M27" s="130"/>
      <c r="N27" s="130"/>
      <c r="O27" s="130"/>
    </row>
    <row r="28" spans="3:16" s="129" customFormat="1" ht="15.75" customHeight="1">
      <c r="C28" s="133"/>
      <c r="D28" s="132" t="s">
        <v>135</v>
      </c>
      <c r="E28" s="130"/>
      <c r="F28" s="130"/>
      <c r="G28" s="130"/>
      <c r="H28" s="130"/>
      <c r="I28" s="130"/>
      <c r="J28" s="130"/>
      <c r="K28" s="131"/>
      <c r="L28" s="130"/>
      <c r="M28" s="130"/>
      <c r="N28" s="130"/>
      <c r="O28" s="130"/>
    </row>
    <row r="29" spans="3:16" s="129" customFormat="1" ht="15.75" customHeight="1">
      <c r="C29" s="133"/>
      <c r="D29" s="132" t="s">
        <v>134</v>
      </c>
      <c r="E29" s="130"/>
      <c r="F29" s="130"/>
      <c r="G29" s="130"/>
      <c r="H29" s="130"/>
      <c r="I29" s="130"/>
      <c r="J29" s="130"/>
      <c r="K29" s="131"/>
      <c r="L29" s="130"/>
      <c r="M29" s="130"/>
      <c r="N29" s="130"/>
      <c r="O29" s="130"/>
    </row>
    <row r="30" spans="3:16" s="129" customFormat="1" ht="15.75" customHeight="1">
      <c r="C30" s="133"/>
      <c r="D30" s="132" t="s">
        <v>133</v>
      </c>
      <c r="E30" s="130"/>
      <c r="F30" s="130"/>
      <c r="G30" s="130"/>
      <c r="H30" s="130"/>
      <c r="I30" s="130"/>
      <c r="J30" s="130"/>
      <c r="K30" s="131"/>
      <c r="L30" s="130"/>
      <c r="M30" s="130"/>
      <c r="N30" s="130"/>
      <c r="O30" s="130"/>
    </row>
    <row r="31" spans="3:16" s="129" customFormat="1" ht="15.75" customHeight="1">
      <c r="C31" s="133"/>
      <c r="D31" s="132"/>
      <c r="E31" s="130"/>
      <c r="F31" s="130"/>
      <c r="G31" s="130"/>
      <c r="H31" s="130"/>
      <c r="I31" s="130"/>
      <c r="J31" s="130"/>
      <c r="K31" s="131"/>
      <c r="L31" s="130"/>
      <c r="M31" s="130"/>
      <c r="N31" s="130"/>
      <c r="O31" s="130"/>
    </row>
    <row r="32" spans="3:16" s="129" customFormat="1" ht="15.75" customHeight="1">
      <c r="C32" s="133"/>
      <c r="D32" s="132"/>
      <c r="E32" s="130"/>
      <c r="F32" s="130"/>
      <c r="G32" s="130"/>
      <c r="H32" s="130"/>
      <c r="I32" s="130"/>
      <c r="J32" s="130"/>
      <c r="K32" s="131"/>
      <c r="L32" s="130"/>
      <c r="M32" s="130"/>
      <c r="N32" s="130"/>
      <c r="O32" s="130"/>
    </row>
    <row r="33" spans="1:15" s="129" customFormat="1" ht="15.75" customHeight="1">
      <c r="C33" s="133"/>
      <c r="D33" s="132"/>
      <c r="E33" s="130"/>
      <c r="F33" s="130"/>
      <c r="G33" s="130"/>
      <c r="H33" s="130"/>
      <c r="I33" s="130"/>
      <c r="J33" s="130"/>
      <c r="K33" s="131"/>
      <c r="L33" s="130"/>
      <c r="M33" s="130"/>
      <c r="N33" s="130"/>
      <c r="O33" s="130"/>
    </row>
    <row r="34" spans="1:15" s="129" customFormat="1" ht="15.75" customHeight="1">
      <c r="C34" s="133"/>
      <c r="D34" s="132"/>
      <c r="E34" s="130"/>
      <c r="F34" s="130"/>
      <c r="G34" s="130"/>
      <c r="H34" s="130"/>
      <c r="I34" s="130"/>
      <c r="J34" s="130"/>
      <c r="K34" s="131"/>
      <c r="L34" s="130"/>
      <c r="M34" s="130"/>
      <c r="N34" s="130"/>
      <c r="O34" s="130"/>
    </row>
    <row r="35" spans="1:15" s="129" customFormat="1" ht="15.75" customHeight="1">
      <c r="C35" s="133"/>
      <c r="D35" s="132"/>
      <c r="E35" s="130"/>
      <c r="F35" s="130"/>
      <c r="G35" s="130"/>
      <c r="H35" s="130"/>
      <c r="I35" s="130"/>
      <c r="J35" s="130"/>
      <c r="K35" s="131"/>
      <c r="L35" s="130"/>
      <c r="M35" s="130"/>
      <c r="N35" s="130"/>
      <c r="O35" s="130"/>
    </row>
    <row r="36" spans="1:15" s="129" customFormat="1" ht="13.5" customHeight="1" thickBot="1">
      <c r="C36" s="133"/>
      <c r="D36" s="132"/>
      <c r="E36" s="130"/>
      <c r="F36" s="130"/>
      <c r="G36" s="130"/>
      <c r="H36" s="130"/>
      <c r="I36" s="130"/>
      <c r="J36" s="130"/>
      <c r="K36" s="131"/>
      <c r="L36" s="130"/>
      <c r="M36" s="130"/>
      <c r="N36" s="130"/>
      <c r="O36" s="130"/>
    </row>
    <row r="37" spans="1:15" ht="15.75" customHeight="1">
      <c r="B37" s="120"/>
      <c r="C37" s="120"/>
      <c r="D37" s="128" t="s">
        <v>132</v>
      </c>
      <c r="E37" s="127"/>
      <c r="F37" s="126"/>
      <c r="G37" s="126"/>
      <c r="H37" s="126"/>
      <c r="I37" s="126"/>
      <c r="J37" s="126"/>
      <c r="K37" s="126"/>
      <c r="L37" s="126"/>
      <c r="M37" s="126"/>
      <c r="N37" s="126"/>
      <c r="O37" s="125"/>
    </row>
    <row r="38" spans="1:15" ht="15.75" customHeight="1">
      <c r="A38" s="120"/>
      <c r="B38" s="120"/>
      <c r="C38" s="120"/>
      <c r="D38" s="120"/>
      <c r="E38" s="124"/>
      <c r="F38" s="122"/>
      <c r="G38" s="122"/>
      <c r="H38" s="122"/>
      <c r="I38" s="122"/>
      <c r="J38" s="122"/>
      <c r="K38" s="122"/>
      <c r="L38" s="122"/>
      <c r="M38" s="122"/>
      <c r="N38" s="122"/>
      <c r="O38" s="121"/>
    </row>
    <row r="39" spans="1:15" ht="15.75" customHeight="1">
      <c r="A39" s="120"/>
      <c r="B39" s="120"/>
      <c r="C39" s="120"/>
      <c r="D39" s="120"/>
      <c r="E39" s="123"/>
      <c r="F39" s="122"/>
      <c r="G39" s="122"/>
      <c r="H39" s="122"/>
      <c r="I39" s="122"/>
      <c r="J39" s="122"/>
      <c r="K39" s="122"/>
      <c r="L39" s="122"/>
      <c r="M39" s="122"/>
      <c r="N39" s="122"/>
      <c r="O39" s="121"/>
    </row>
    <row r="40" spans="1:15" ht="15.75" customHeight="1" thickBot="1">
      <c r="A40" s="120"/>
      <c r="B40" s="120"/>
      <c r="C40" s="120"/>
      <c r="D40" s="120"/>
      <c r="E40" s="119"/>
      <c r="F40" s="118"/>
      <c r="G40" s="118"/>
      <c r="H40" s="118"/>
      <c r="I40" s="118"/>
      <c r="J40" s="118"/>
      <c r="K40" s="118"/>
      <c r="L40" s="118"/>
      <c r="M40" s="118"/>
      <c r="N40" s="118"/>
      <c r="O40" s="117"/>
    </row>
    <row r="41" spans="1:15" ht="15.75" customHeight="1">
      <c r="A41" s="418" t="s">
        <v>131</v>
      </c>
      <c r="B41" s="418"/>
      <c r="C41" s="418"/>
      <c r="D41" s="418"/>
      <c r="E41" s="418"/>
      <c r="F41" s="418"/>
      <c r="G41" s="418"/>
      <c r="H41" s="418"/>
      <c r="I41" s="418"/>
      <c r="J41" s="418"/>
      <c r="K41" s="418"/>
      <c r="L41" s="418"/>
      <c r="M41" s="418"/>
      <c r="N41" s="418"/>
      <c r="O41" s="418"/>
    </row>
    <row r="42" spans="1:15" s="116" customFormat="1" ht="12.75">
      <c r="A42" s="422" t="s">
        <v>130</v>
      </c>
      <c r="B42" s="422"/>
      <c r="C42" s="422"/>
      <c r="D42" s="422"/>
      <c r="E42" s="422"/>
      <c r="F42" s="422"/>
      <c r="G42" s="422"/>
      <c r="H42" s="422"/>
      <c r="I42" s="422"/>
      <c r="J42" s="422"/>
      <c r="K42" s="422"/>
      <c r="L42" s="422"/>
      <c r="M42" s="422"/>
      <c r="N42" s="422"/>
      <c r="O42" s="422"/>
    </row>
  </sheetData>
  <mergeCells count="14">
    <mergeCell ref="L17:O17"/>
    <mergeCell ref="L18:O18"/>
    <mergeCell ref="L19:O19"/>
    <mergeCell ref="L20:O20"/>
    <mergeCell ref="L10:O10"/>
    <mergeCell ref="L11:O11"/>
    <mergeCell ref="L12:O12"/>
    <mergeCell ref="L13:O13"/>
    <mergeCell ref="L14:O14"/>
    <mergeCell ref="A41:O41"/>
    <mergeCell ref="D22:H22"/>
    <mergeCell ref="D23:H23"/>
    <mergeCell ref="D25:H25"/>
    <mergeCell ref="A42:O42"/>
  </mergeCells>
  <phoneticPr fontId="4"/>
  <conditionalFormatting sqref="D10:D20">
    <cfRule type="cellIs" dxfId="1" priority="1" stopIfTrue="1" operator="equal">
      <formula>0</formula>
    </cfRule>
  </conditionalFormatting>
  <hyperlinks>
    <hyperlink ref="L20" r:id="rId1"/>
  </hyperlinks>
  <printOptions horizontalCentered="1"/>
  <pageMargins left="0.43307086614173229" right="0.19685039370078741" top="0.59055118110236227" bottom="0.19685039370078741" header="0.19685039370078741" footer="0.19685039370078741"/>
  <pageSetup paperSize="9" scale="78" orientation="portrait" r:id="rId2"/>
  <headerFooter alignWithMargins="0">
    <oddHeader>&amp;L&amp;G</oddHeader>
  </headerFooter>
  <drawing r:id="rId3"/>
  <legacyDrawingHF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6:P91"/>
  <sheetViews>
    <sheetView showGridLines="0" zoomScaleNormal="100" zoomScaleSheetLayoutView="100" workbookViewId="0">
      <selection activeCell="L16" sqref="L16"/>
    </sheetView>
  </sheetViews>
  <sheetFormatPr defaultRowHeight="12"/>
  <cols>
    <col min="1" max="1" width="3.5703125" style="160" customWidth="1"/>
    <col min="2" max="2" width="9.140625" style="160"/>
    <col min="3" max="3" width="3.140625" style="160" customWidth="1"/>
    <col min="4" max="4" width="8.140625" style="160" customWidth="1"/>
    <col min="5" max="11" width="10.7109375" style="160" customWidth="1"/>
    <col min="12" max="12" width="23.85546875" style="160" customWidth="1"/>
    <col min="13" max="16384" width="9.140625" style="160"/>
  </cols>
  <sheetData>
    <row r="6" spans="1:12" ht="15.75">
      <c r="C6" s="440"/>
      <c r="D6" s="440"/>
      <c r="E6" s="440"/>
      <c r="F6" s="440"/>
      <c r="G6" s="440"/>
      <c r="I6" s="164" t="s">
        <v>172</v>
      </c>
    </row>
    <row r="7" spans="1:12" s="164" customFormat="1" ht="11.25" customHeight="1">
      <c r="C7" s="440"/>
      <c r="D7" s="440"/>
      <c r="E7" s="440"/>
      <c r="F7" s="440"/>
      <c r="G7" s="440"/>
      <c r="I7" s="160" t="s">
        <v>200</v>
      </c>
    </row>
    <row r="8" spans="1:12" s="164" customFormat="1" ht="11.25" customHeight="1">
      <c r="C8" s="440"/>
      <c r="D8" s="440"/>
      <c r="E8" s="440"/>
      <c r="F8" s="440"/>
      <c r="G8" s="440"/>
      <c r="I8" s="160" t="s">
        <v>199</v>
      </c>
    </row>
    <row r="9" spans="1:12" s="164" customFormat="1" ht="11.25" customHeight="1">
      <c r="C9" s="229"/>
      <c r="I9" s="230" t="s">
        <v>198</v>
      </c>
    </row>
    <row r="10" spans="1:12" s="164" customFormat="1" ht="11.25" customHeight="1">
      <c r="C10" s="229"/>
      <c r="I10" s="228" t="s">
        <v>197</v>
      </c>
    </row>
    <row r="11" spans="1:12" s="164" customFormat="1" ht="11.25" customHeight="1">
      <c r="C11" s="229"/>
      <c r="I11" s="228"/>
    </row>
    <row r="12" spans="1:12" ht="14.25" customHeight="1">
      <c r="A12" s="210"/>
      <c r="B12" s="210"/>
      <c r="C12" s="207"/>
      <c r="D12" s="186"/>
      <c r="E12" s="186"/>
      <c r="F12" s="186"/>
      <c r="G12" s="186"/>
      <c r="H12" s="186"/>
      <c r="K12" s="186"/>
      <c r="L12" s="186"/>
    </row>
    <row r="13" spans="1:12" ht="15.75" customHeight="1">
      <c r="A13" s="210"/>
      <c r="B13" s="227" t="s">
        <v>196</v>
      </c>
      <c r="D13" s="224"/>
      <c r="E13" s="223"/>
      <c r="F13" s="186"/>
      <c r="G13" s="186"/>
      <c r="H13" s="186"/>
      <c r="I13" s="207"/>
      <c r="J13" s="186"/>
      <c r="K13" s="209" t="s">
        <v>195</v>
      </c>
      <c r="L13" s="226" t="str">
        <f>'Sample Shipping Info'!O5</f>
        <v>ON20-xxx</v>
      </c>
    </row>
    <row r="14" spans="1:12" ht="14.25" customHeight="1">
      <c r="A14" s="210"/>
      <c r="B14" s="210"/>
      <c r="C14" s="225" t="s">
        <v>194</v>
      </c>
      <c r="D14" s="224">
        <f>'Sample Shipping Info'!D11</f>
        <v>0</v>
      </c>
      <c r="E14" s="223"/>
      <c r="F14" s="186"/>
      <c r="G14" s="186"/>
      <c r="H14" s="186"/>
      <c r="I14" s="207"/>
      <c r="J14" s="186"/>
      <c r="K14" s="442" t="s">
        <v>193</v>
      </c>
      <c r="L14" s="443">
        <f>'Sample Shipping Info'!O6</f>
        <v>0</v>
      </c>
    </row>
    <row r="15" spans="1:12" ht="14.25" customHeight="1">
      <c r="A15" s="210"/>
      <c r="B15" s="210"/>
      <c r="C15" s="225" t="s">
        <v>192</v>
      </c>
      <c r="D15" s="224">
        <f>'Sample Shipping Info'!D10</f>
        <v>0</v>
      </c>
      <c r="E15" s="223"/>
      <c r="F15" s="222"/>
      <c r="G15" s="222"/>
      <c r="H15" s="222"/>
      <c r="I15" s="207"/>
      <c r="J15" s="186"/>
      <c r="K15" s="442"/>
      <c r="L15" s="444"/>
    </row>
    <row r="16" spans="1:12" ht="14.25" customHeight="1">
      <c r="A16" s="210"/>
      <c r="B16" s="210"/>
      <c r="C16" s="207"/>
      <c r="D16" s="218"/>
      <c r="E16" s="222"/>
      <c r="F16" s="222"/>
      <c r="G16" s="222"/>
      <c r="H16" s="222"/>
      <c r="I16" s="207"/>
      <c r="J16" s="221"/>
      <c r="K16" s="220" t="s">
        <v>167</v>
      </c>
      <c r="L16" s="219" t="str">
        <f>'Sample Shipping Info'!O7</f>
        <v>CBS-200xxx</v>
      </c>
    </row>
    <row r="17" spans="1:16" ht="14.25" customHeight="1">
      <c r="A17" s="210"/>
      <c r="B17" s="210"/>
      <c r="C17" s="207"/>
      <c r="D17" s="218"/>
      <c r="E17" s="186"/>
      <c r="F17" s="186"/>
      <c r="G17" s="186"/>
      <c r="H17" s="186"/>
      <c r="I17" s="207"/>
      <c r="J17" s="186"/>
      <c r="K17" s="186"/>
    </row>
    <row r="18" spans="1:16" ht="14.25" customHeight="1">
      <c r="A18" s="210"/>
      <c r="B18" s="210"/>
      <c r="C18" s="207"/>
      <c r="D18" s="217"/>
      <c r="E18" s="215"/>
      <c r="F18" s="215"/>
      <c r="G18" s="215"/>
      <c r="H18" s="215"/>
      <c r="I18" s="207"/>
      <c r="J18" s="216"/>
      <c r="K18" s="216"/>
    </row>
    <row r="19" spans="1:16" ht="14.25" customHeight="1">
      <c r="A19" s="210"/>
      <c r="B19" s="210"/>
      <c r="C19" s="207" t="s">
        <v>191</v>
      </c>
      <c r="D19" s="215">
        <f>'Sample Shipping Info'!D18</f>
        <v>0</v>
      </c>
      <c r="E19" s="215"/>
      <c r="F19" s="215"/>
      <c r="G19" s="215"/>
      <c r="H19" s="215"/>
      <c r="I19" s="207"/>
      <c r="J19" s="216"/>
      <c r="K19" s="216"/>
      <c r="L19" s="216"/>
    </row>
    <row r="20" spans="1:16" ht="14.25" customHeight="1">
      <c r="A20" s="210"/>
      <c r="B20" s="210"/>
      <c r="C20" s="214" t="s">
        <v>190</v>
      </c>
      <c r="D20" s="215">
        <f>'Sample Shipping Info'!D19</f>
        <v>0</v>
      </c>
      <c r="E20" s="213"/>
      <c r="F20" s="213"/>
      <c r="G20" s="213"/>
      <c r="H20" s="213"/>
      <c r="I20" s="214"/>
      <c r="J20" s="213"/>
      <c r="K20" s="213"/>
      <c r="L20" s="213"/>
      <c r="M20" s="212"/>
    </row>
    <row r="21" spans="1:16" ht="9" customHeight="1">
      <c r="A21" s="210"/>
      <c r="B21" s="210"/>
      <c r="C21" s="214"/>
      <c r="D21" s="213"/>
      <c r="E21" s="213"/>
      <c r="F21" s="213"/>
      <c r="G21" s="213"/>
      <c r="H21" s="213"/>
      <c r="I21" s="214"/>
      <c r="J21" s="213"/>
      <c r="K21" s="213"/>
      <c r="L21" s="213"/>
      <c r="M21" s="212"/>
    </row>
    <row r="22" spans="1:16" ht="15.75" customHeight="1">
      <c r="A22" s="210"/>
      <c r="B22" s="201" t="s">
        <v>189</v>
      </c>
      <c r="C22" s="214"/>
      <c r="D22" s="213"/>
      <c r="E22" s="213"/>
      <c r="F22" s="213"/>
      <c r="G22" s="213"/>
      <c r="H22" s="213"/>
      <c r="I22" s="214"/>
      <c r="J22" s="213"/>
      <c r="K22" s="213"/>
      <c r="L22" s="213"/>
      <c r="M22" s="212"/>
    </row>
    <row r="23" spans="1:16" ht="9.75" customHeight="1">
      <c r="A23" s="210"/>
      <c r="B23" s="210"/>
      <c r="C23" s="214"/>
      <c r="D23" s="213"/>
      <c r="E23" s="213"/>
      <c r="F23" s="213"/>
      <c r="G23" s="213"/>
      <c r="H23" s="213"/>
      <c r="I23" s="214"/>
      <c r="J23" s="213"/>
      <c r="K23" s="213"/>
      <c r="L23" s="213"/>
      <c r="M23" s="212"/>
    </row>
    <row r="24" spans="1:16" s="161" customFormat="1" ht="12.75">
      <c r="A24" s="199"/>
      <c r="B24" s="200" t="s">
        <v>188</v>
      </c>
      <c r="C24" s="199"/>
      <c r="D24" s="199"/>
      <c r="E24" s="199"/>
      <c r="F24" s="199"/>
      <c r="G24" s="199"/>
      <c r="H24" s="199"/>
      <c r="I24" s="199"/>
      <c r="J24" s="199"/>
      <c r="K24" s="199"/>
      <c r="L24" s="199"/>
    </row>
    <row r="25" spans="1:16" ht="9" customHeight="1">
      <c r="A25" s="210"/>
      <c r="B25" s="210"/>
      <c r="C25" s="207"/>
      <c r="D25" s="136"/>
      <c r="E25" s="211"/>
      <c r="F25" s="211"/>
      <c r="G25" s="211"/>
      <c r="H25" s="211"/>
      <c r="I25" s="207"/>
      <c r="J25" s="210"/>
      <c r="K25" s="210"/>
      <c r="L25" s="210"/>
    </row>
    <row r="26" spans="1:16" ht="21" customHeight="1">
      <c r="C26" s="209" t="s">
        <v>140</v>
      </c>
      <c r="D26" s="445">
        <f>'Sample Shipping Info'!D22:H22</f>
        <v>0</v>
      </c>
      <c r="E26" s="446"/>
      <c r="F26" s="446"/>
      <c r="G26" s="446"/>
      <c r="H26" s="208"/>
      <c r="I26" s="209" t="s">
        <v>187</v>
      </c>
      <c r="J26" s="441"/>
      <c r="K26" s="441"/>
      <c r="L26" s="441"/>
    </row>
    <row r="27" spans="1:16" ht="21" customHeight="1">
      <c r="C27" s="209" t="s">
        <v>186</v>
      </c>
      <c r="D27" s="447">
        <f>'Sample Shipping Info'!D23:H23</f>
        <v>0</v>
      </c>
      <c r="E27" s="448"/>
      <c r="F27" s="448"/>
      <c r="G27" s="448"/>
      <c r="H27" s="208"/>
      <c r="I27" s="207"/>
      <c r="J27" s="206"/>
      <c r="K27" s="166"/>
      <c r="L27" s="166"/>
    </row>
    <row r="28" spans="1:16" s="201" customFormat="1" ht="19.5" customHeight="1">
      <c r="C28" s="205"/>
      <c r="D28" s="204"/>
      <c r="E28" s="202"/>
      <c r="F28" s="202"/>
      <c r="G28" s="202"/>
      <c r="H28" s="202"/>
      <c r="I28" s="203"/>
      <c r="J28" s="202"/>
      <c r="K28" s="202"/>
      <c r="L28" s="202"/>
    </row>
    <row r="29" spans="1:16" s="161" customFormat="1" ht="12.75">
      <c r="A29" s="199"/>
      <c r="B29" s="200" t="s">
        <v>185</v>
      </c>
      <c r="C29" s="199"/>
      <c r="D29" s="199"/>
      <c r="E29" s="199"/>
      <c r="F29" s="199"/>
      <c r="G29" s="199"/>
      <c r="H29" s="199"/>
      <c r="I29" s="199"/>
      <c r="J29" s="199"/>
      <c r="K29" s="199"/>
      <c r="L29" s="199"/>
    </row>
    <row r="30" spans="1:16" ht="28.5" customHeight="1">
      <c r="A30" s="437" t="s">
        <v>184</v>
      </c>
      <c r="B30" s="438"/>
      <c r="C30" s="438"/>
      <c r="D30" s="439"/>
      <c r="E30" s="198" t="s">
        <v>183</v>
      </c>
      <c r="F30" s="198" t="s">
        <v>182</v>
      </c>
      <c r="G30" s="198" t="s">
        <v>181</v>
      </c>
      <c r="H30" s="198" t="s">
        <v>180</v>
      </c>
      <c r="I30" s="198" t="s">
        <v>179</v>
      </c>
      <c r="J30" s="198" t="s">
        <v>178</v>
      </c>
      <c r="K30" s="198" t="s">
        <v>177</v>
      </c>
      <c r="L30" s="197" t="s">
        <v>176</v>
      </c>
    </row>
    <row r="31" spans="1:16" ht="12.75" customHeight="1">
      <c r="A31" s="192">
        <v>1</v>
      </c>
      <c r="B31" s="433">
        <f>'Application Form'!H72</f>
        <v>0</v>
      </c>
      <c r="C31" s="434"/>
      <c r="D31" s="435"/>
      <c r="E31" s="191">
        <f>'Application Form'!M72</f>
        <v>0</v>
      </c>
      <c r="F31" s="190"/>
      <c r="G31" s="190"/>
      <c r="H31" s="189">
        <f>'Application Form'!V72</f>
        <v>0</v>
      </c>
      <c r="I31" s="189">
        <f>'Application Form'!Z72</f>
        <v>0</v>
      </c>
      <c r="J31" s="188" t="str">
        <f>'Application Form'!AD72</f>
        <v/>
      </c>
      <c r="K31" s="188">
        <f>'Application Form'!AG72</f>
        <v>0</v>
      </c>
      <c r="L31" s="196"/>
      <c r="N31" s="431"/>
      <c r="O31" s="432"/>
      <c r="P31" s="432"/>
    </row>
    <row r="32" spans="1:16" ht="12.75" customHeight="1">
      <c r="A32" s="192">
        <v>2</v>
      </c>
      <c r="B32" s="433">
        <f>'Application Form'!H73</f>
        <v>0</v>
      </c>
      <c r="C32" s="434"/>
      <c r="D32" s="435"/>
      <c r="E32" s="191">
        <f>'Application Form'!M73</f>
        <v>0</v>
      </c>
      <c r="F32" s="190"/>
      <c r="G32" s="190"/>
      <c r="H32" s="189">
        <f>'Application Form'!V73</f>
        <v>0</v>
      </c>
      <c r="I32" s="189">
        <f>'Application Form'!Z73</f>
        <v>0</v>
      </c>
      <c r="J32" s="188" t="str">
        <f>'Application Form'!AD73</f>
        <v/>
      </c>
      <c r="K32" s="188">
        <f>'Application Form'!AG73</f>
        <v>0</v>
      </c>
      <c r="L32" s="195"/>
      <c r="N32" s="431"/>
      <c r="O32" s="432"/>
      <c r="P32" s="432"/>
    </row>
    <row r="33" spans="1:16" ht="12.75" customHeight="1">
      <c r="A33" s="192">
        <v>3</v>
      </c>
      <c r="B33" s="433">
        <f>'Application Form'!H74</f>
        <v>0</v>
      </c>
      <c r="C33" s="434"/>
      <c r="D33" s="435"/>
      <c r="E33" s="191">
        <f>'Application Form'!M74</f>
        <v>0</v>
      </c>
      <c r="F33" s="190"/>
      <c r="G33" s="190"/>
      <c r="H33" s="189">
        <f>'Application Form'!V74</f>
        <v>0</v>
      </c>
      <c r="I33" s="189">
        <f>'Application Form'!Z74</f>
        <v>0</v>
      </c>
      <c r="J33" s="188" t="str">
        <f>'Application Form'!AD74</f>
        <v/>
      </c>
      <c r="K33" s="188">
        <f>'Application Form'!AG74</f>
        <v>0</v>
      </c>
      <c r="L33" s="194"/>
      <c r="N33" s="431"/>
      <c r="O33" s="432"/>
      <c r="P33" s="432"/>
    </row>
    <row r="34" spans="1:16" ht="12.75" customHeight="1">
      <c r="A34" s="192">
        <v>4</v>
      </c>
      <c r="B34" s="433">
        <f>'Application Form'!H75</f>
        <v>0</v>
      </c>
      <c r="C34" s="434"/>
      <c r="D34" s="435"/>
      <c r="E34" s="191">
        <f>'Application Form'!M75</f>
        <v>0</v>
      </c>
      <c r="F34" s="190"/>
      <c r="G34" s="190"/>
      <c r="H34" s="189">
        <f>'Application Form'!V75</f>
        <v>0</v>
      </c>
      <c r="I34" s="189">
        <f>'Application Form'!Z75</f>
        <v>0</v>
      </c>
      <c r="J34" s="188" t="str">
        <f>'Application Form'!AD75</f>
        <v/>
      </c>
      <c r="K34" s="188">
        <f>'Application Form'!AG75</f>
        <v>0</v>
      </c>
      <c r="L34" s="194"/>
      <c r="N34" s="431"/>
      <c r="O34" s="432"/>
      <c r="P34" s="432"/>
    </row>
    <row r="35" spans="1:16" ht="12.75" customHeight="1">
      <c r="A35" s="192">
        <v>5</v>
      </c>
      <c r="B35" s="433">
        <f>'Application Form'!H76</f>
        <v>0</v>
      </c>
      <c r="C35" s="434"/>
      <c r="D35" s="435"/>
      <c r="E35" s="191">
        <f>'Application Form'!M76</f>
        <v>0</v>
      </c>
      <c r="F35" s="190"/>
      <c r="G35" s="190"/>
      <c r="H35" s="189">
        <f>'Application Form'!V76</f>
        <v>0</v>
      </c>
      <c r="I35" s="189">
        <f>'Application Form'!Z76</f>
        <v>0</v>
      </c>
      <c r="J35" s="188" t="str">
        <f>'Application Form'!AD76</f>
        <v/>
      </c>
      <c r="K35" s="188">
        <f>'Application Form'!AG76</f>
        <v>0</v>
      </c>
      <c r="L35" s="194"/>
      <c r="N35" s="431"/>
      <c r="O35" s="432"/>
      <c r="P35" s="432"/>
    </row>
    <row r="36" spans="1:16" ht="12.75" customHeight="1">
      <c r="A36" s="192">
        <v>6</v>
      </c>
      <c r="B36" s="433">
        <f>'Application Form'!H77</f>
        <v>0</v>
      </c>
      <c r="C36" s="434"/>
      <c r="D36" s="435"/>
      <c r="E36" s="191">
        <f>'Application Form'!M77</f>
        <v>0</v>
      </c>
      <c r="F36" s="190"/>
      <c r="G36" s="190"/>
      <c r="H36" s="189">
        <f>'Application Form'!V77</f>
        <v>0</v>
      </c>
      <c r="I36" s="189">
        <f>'Application Form'!Z77</f>
        <v>0</v>
      </c>
      <c r="J36" s="188" t="str">
        <f>'Application Form'!AD77</f>
        <v/>
      </c>
      <c r="K36" s="188">
        <f>'Application Form'!AG77</f>
        <v>0</v>
      </c>
      <c r="L36" s="194"/>
      <c r="N36" s="431"/>
      <c r="O36" s="432"/>
      <c r="P36" s="432"/>
    </row>
    <row r="37" spans="1:16" ht="12.75" customHeight="1">
      <c r="A37" s="192">
        <v>7</v>
      </c>
      <c r="B37" s="433">
        <f>'Application Form'!H78</f>
        <v>0</v>
      </c>
      <c r="C37" s="434"/>
      <c r="D37" s="435"/>
      <c r="E37" s="191">
        <f>'Application Form'!M78</f>
        <v>0</v>
      </c>
      <c r="F37" s="190"/>
      <c r="G37" s="190"/>
      <c r="H37" s="189">
        <f>'Application Form'!V78</f>
        <v>0</v>
      </c>
      <c r="I37" s="189">
        <f>'Application Form'!Z78</f>
        <v>0</v>
      </c>
      <c r="J37" s="188" t="str">
        <f>'Application Form'!AD78</f>
        <v/>
      </c>
      <c r="K37" s="188">
        <f>'Application Form'!AG78</f>
        <v>0</v>
      </c>
      <c r="L37" s="194"/>
      <c r="N37" s="431"/>
      <c r="O37" s="432"/>
      <c r="P37" s="432"/>
    </row>
    <row r="38" spans="1:16" ht="12.75" customHeight="1">
      <c r="A38" s="192">
        <v>8</v>
      </c>
      <c r="B38" s="433">
        <f>'Application Form'!H79</f>
        <v>0</v>
      </c>
      <c r="C38" s="434"/>
      <c r="D38" s="435"/>
      <c r="E38" s="191">
        <f>'Application Form'!M79</f>
        <v>0</v>
      </c>
      <c r="F38" s="190"/>
      <c r="G38" s="190"/>
      <c r="H38" s="189">
        <f>'Application Form'!V79</f>
        <v>0</v>
      </c>
      <c r="I38" s="189">
        <f>'Application Form'!Z79</f>
        <v>0</v>
      </c>
      <c r="J38" s="188" t="str">
        <f>'Application Form'!AD79</f>
        <v/>
      </c>
      <c r="K38" s="188">
        <f>'Application Form'!AG79</f>
        <v>0</v>
      </c>
      <c r="L38" s="194"/>
      <c r="N38" s="431"/>
      <c r="O38" s="432"/>
      <c r="P38" s="432"/>
    </row>
    <row r="39" spans="1:16" ht="12.75" customHeight="1">
      <c r="A39" s="192">
        <v>9</v>
      </c>
      <c r="B39" s="433">
        <f>'Application Form'!H80</f>
        <v>0</v>
      </c>
      <c r="C39" s="434"/>
      <c r="D39" s="435"/>
      <c r="E39" s="191">
        <f>'Application Form'!M80</f>
        <v>0</v>
      </c>
      <c r="F39" s="190"/>
      <c r="G39" s="190"/>
      <c r="H39" s="189">
        <f>'Application Form'!V80</f>
        <v>0</v>
      </c>
      <c r="I39" s="189">
        <f>'Application Form'!Z80</f>
        <v>0</v>
      </c>
      <c r="J39" s="188" t="str">
        <f>'Application Form'!AD80</f>
        <v/>
      </c>
      <c r="K39" s="188">
        <f>'Application Form'!AG80</f>
        <v>0</v>
      </c>
      <c r="L39" s="194"/>
      <c r="N39" s="431"/>
      <c r="O39" s="432"/>
      <c r="P39" s="432"/>
    </row>
    <row r="40" spans="1:16" ht="12.75" customHeight="1">
      <c r="A40" s="192">
        <v>10</v>
      </c>
      <c r="B40" s="433">
        <f>'Application Form'!H81</f>
        <v>0</v>
      </c>
      <c r="C40" s="434"/>
      <c r="D40" s="435"/>
      <c r="E40" s="191">
        <f>'Application Form'!M81</f>
        <v>0</v>
      </c>
      <c r="F40" s="190"/>
      <c r="G40" s="190"/>
      <c r="H40" s="189">
        <f>'Application Form'!V81</f>
        <v>0</v>
      </c>
      <c r="I40" s="189">
        <f>'Application Form'!Z81</f>
        <v>0</v>
      </c>
      <c r="J40" s="188" t="str">
        <f>'Application Form'!AD81</f>
        <v/>
      </c>
      <c r="K40" s="188">
        <f>'Application Form'!AG81</f>
        <v>0</v>
      </c>
      <c r="L40" s="194"/>
      <c r="N40" s="431"/>
      <c r="O40" s="432"/>
      <c r="P40" s="432"/>
    </row>
    <row r="41" spans="1:16" ht="12.75" customHeight="1">
      <c r="A41" s="192">
        <v>11</v>
      </c>
      <c r="B41" s="433">
        <f>'Application Form'!H82</f>
        <v>0</v>
      </c>
      <c r="C41" s="434"/>
      <c r="D41" s="435"/>
      <c r="E41" s="191">
        <f>'Application Form'!M82</f>
        <v>0</v>
      </c>
      <c r="F41" s="190"/>
      <c r="G41" s="190"/>
      <c r="H41" s="189">
        <f>'Application Form'!V82</f>
        <v>0</v>
      </c>
      <c r="I41" s="189">
        <f>'Application Form'!Z82</f>
        <v>0</v>
      </c>
      <c r="J41" s="188" t="str">
        <f>'Application Form'!AD82</f>
        <v/>
      </c>
      <c r="K41" s="188">
        <f>'Application Form'!AG82</f>
        <v>0</v>
      </c>
      <c r="L41" s="194"/>
      <c r="N41" s="431"/>
      <c r="O41" s="432"/>
      <c r="P41" s="432"/>
    </row>
    <row r="42" spans="1:16" ht="12.75" customHeight="1">
      <c r="A42" s="192">
        <v>12</v>
      </c>
      <c r="B42" s="433">
        <f>'Application Form'!H83</f>
        <v>0</v>
      </c>
      <c r="C42" s="434"/>
      <c r="D42" s="435"/>
      <c r="E42" s="191">
        <f>'Application Form'!M83</f>
        <v>0</v>
      </c>
      <c r="F42" s="190"/>
      <c r="G42" s="190"/>
      <c r="H42" s="189">
        <f>'Application Form'!V83</f>
        <v>0</v>
      </c>
      <c r="I42" s="189">
        <f>'Application Form'!Z83</f>
        <v>0</v>
      </c>
      <c r="J42" s="188" t="str">
        <f>'Application Form'!AD83</f>
        <v/>
      </c>
      <c r="K42" s="188">
        <f>'Application Form'!AG83</f>
        <v>0</v>
      </c>
      <c r="L42" s="194"/>
      <c r="N42" s="431"/>
      <c r="O42" s="432"/>
      <c r="P42" s="432"/>
    </row>
    <row r="43" spans="1:16" ht="12.75" customHeight="1">
      <c r="A43" s="192">
        <v>13</v>
      </c>
      <c r="B43" s="433">
        <f>'Application Form'!H84</f>
        <v>0</v>
      </c>
      <c r="C43" s="434"/>
      <c r="D43" s="435"/>
      <c r="E43" s="191">
        <f>'Application Form'!M84</f>
        <v>0</v>
      </c>
      <c r="F43" s="190"/>
      <c r="G43" s="190"/>
      <c r="H43" s="189">
        <f>'Application Form'!V84</f>
        <v>0</v>
      </c>
      <c r="I43" s="189">
        <f>'Application Form'!Z84</f>
        <v>0</v>
      </c>
      <c r="J43" s="188" t="str">
        <f>'Application Form'!AD84</f>
        <v/>
      </c>
      <c r="K43" s="188">
        <f>'Application Form'!AG84</f>
        <v>0</v>
      </c>
      <c r="L43" s="194"/>
      <c r="N43" s="431"/>
      <c r="O43" s="432"/>
      <c r="P43" s="432"/>
    </row>
    <row r="44" spans="1:16" ht="12.75" customHeight="1">
      <c r="A44" s="192">
        <v>14</v>
      </c>
      <c r="B44" s="433">
        <f>'Application Form'!H85</f>
        <v>0</v>
      </c>
      <c r="C44" s="434"/>
      <c r="D44" s="435"/>
      <c r="E44" s="191">
        <f>'Application Form'!M85</f>
        <v>0</v>
      </c>
      <c r="F44" s="190"/>
      <c r="G44" s="190"/>
      <c r="H44" s="189">
        <f>'Application Form'!V85</f>
        <v>0</v>
      </c>
      <c r="I44" s="189">
        <f>'Application Form'!Z85</f>
        <v>0</v>
      </c>
      <c r="J44" s="188" t="str">
        <f>'Application Form'!AD85</f>
        <v/>
      </c>
      <c r="K44" s="188">
        <f>'Application Form'!AG85</f>
        <v>0</v>
      </c>
      <c r="L44" s="194"/>
      <c r="N44" s="431"/>
      <c r="O44" s="432"/>
      <c r="P44" s="432"/>
    </row>
    <row r="45" spans="1:16" ht="12.75" customHeight="1">
      <c r="A45" s="192">
        <v>15</v>
      </c>
      <c r="B45" s="433">
        <f>'Application Form'!H86</f>
        <v>0</v>
      </c>
      <c r="C45" s="434"/>
      <c r="D45" s="435"/>
      <c r="E45" s="191">
        <f>'Application Form'!M86</f>
        <v>0</v>
      </c>
      <c r="F45" s="190"/>
      <c r="G45" s="190"/>
      <c r="H45" s="189">
        <f>'Application Form'!V86</f>
        <v>0</v>
      </c>
      <c r="I45" s="189">
        <f>'Application Form'!Z86</f>
        <v>0</v>
      </c>
      <c r="J45" s="188" t="str">
        <f>'Application Form'!AD86</f>
        <v/>
      </c>
      <c r="K45" s="188">
        <f>'Application Form'!AG86</f>
        <v>0</v>
      </c>
      <c r="L45" s="194"/>
      <c r="N45" s="431"/>
      <c r="O45" s="432"/>
      <c r="P45" s="432"/>
    </row>
    <row r="46" spans="1:16" ht="12.75" customHeight="1">
      <c r="A46" s="192">
        <v>16</v>
      </c>
      <c r="B46" s="433">
        <f>'Application Form'!H87</f>
        <v>0</v>
      </c>
      <c r="C46" s="434"/>
      <c r="D46" s="435"/>
      <c r="E46" s="191">
        <f>'Application Form'!M87</f>
        <v>0</v>
      </c>
      <c r="F46" s="190"/>
      <c r="G46" s="190"/>
      <c r="H46" s="189">
        <f>'Application Form'!V87</f>
        <v>0</v>
      </c>
      <c r="I46" s="189">
        <f>'Application Form'!Z87</f>
        <v>0</v>
      </c>
      <c r="J46" s="188" t="str">
        <f>'Application Form'!AD87</f>
        <v/>
      </c>
      <c r="K46" s="188">
        <f>'Application Form'!AG87</f>
        <v>0</v>
      </c>
      <c r="L46" s="193"/>
      <c r="N46" s="431"/>
      <c r="O46" s="432"/>
      <c r="P46" s="432"/>
    </row>
    <row r="47" spans="1:16" ht="12.75" customHeight="1">
      <c r="A47" s="192">
        <v>17</v>
      </c>
      <c r="B47" s="433">
        <f>'Application Form'!H88</f>
        <v>0</v>
      </c>
      <c r="C47" s="434"/>
      <c r="D47" s="435"/>
      <c r="E47" s="191">
        <f>'Application Form'!M88</f>
        <v>0</v>
      </c>
      <c r="F47" s="190"/>
      <c r="G47" s="190"/>
      <c r="H47" s="189">
        <f>'Application Form'!V88</f>
        <v>0</v>
      </c>
      <c r="I47" s="189">
        <f>'Application Form'!Z88</f>
        <v>0</v>
      </c>
      <c r="J47" s="188" t="str">
        <f>'Application Form'!AD88</f>
        <v/>
      </c>
      <c r="K47" s="188">
        <f>'Application Form'!AG88</f>
        <v>0</v>
      </c>
      <c r="L47" s="193"/>
      <c r="N47" s="431"/>
      <c r="O47" s="432"/>
      <c r="P47" s="432"/>
    </row>
    <row r="48" spans="1:16" ht="12.75" customHeight="1">
      <c r="A48" s="192">
        <v>18</v>
      </c>
      <c r="B48" s="433">
        <f>'Application Form'!H89</f>
        <v>0</v>
      </c>
      <c r="C48" s="434"/>
      <c r="D48" s="435"/>
      <c r="E48" s="191">
        <f>'Application Form'!M89</f>
        <v>0</v>
      </c>
      <c r="F48" s="190"/>
      <c r="G48" s="190"/>
      <c r="H48" s="189">
        <f>'Application Form'!V89</f>
        <v>0</v>
      </c>
      <c r="I48" s="189">
        <f>'Application Form'!Z89</f>
        <v>0</v>
      </c>
      <c r="J48" s="188" t="str">
        <f>'Application Form'!AD89</f>
        <v/>
      </c>
      <c r="K48" s="188">
        <f>'Application Form'!AG89</f>
        <v>0</v>
      </c>
      <c r="L48" s="193"/>
      <c r="N48" s="431"/>
      <c r="O48" s="432"/>
      <c r="P48" s="432"/>
    </row>
    <row r="49" spans="1:16" ht="12.75" customHeight="1">
      <c r="A49" s="192">
        <v>19</v>
      </c>
      <c r="B49" s="433">
        <f>'Application Form'!H90</f>
        <v>0</v>
      </c>
      <c r="C49" s="434"/>
      <c r="D49" s="435"/>
      <c r="E49" s="191">
        <f>'Application Form'!M90</f>
        <v>0</v>
      </c>
      <c r="F49" s="190"/>
      <c r="G49" s="190"/>
      <c r="H49" s="189">
        <f>'Application Form'!V90</f>
        <v>0</v>
      </c>
      <c r="I49" s="189">
        <f>'Application Form'!Z90</f>
        <v>0</v>
      </c>
      <c r="J49" s="188" t="str">
        <f>'Application Form'!AD90</f>
        <v/>
      </c>
      <c r="K49" s="188">
        <f>'Application Form'!AG90</f>
        <v>0</v>
      </c>
      <c r="L49" s="193"/>
      <c r="N49" s="431"/>
      <c r="O49" s="432"/>
      <c r="P49" s="432"/>
    </row>
    <row r="50" spans="1:16" ht="12.75" customHeight="1">
      <c r="A50" s="192">
        <v>20</v>
      </c>
      <c r="B50" s="433">
        <f>'Application Form'!H91</f>
        <v>0</v>
      </c>
      <c r="C50" s="434"/>
      <c r="D50" s="435"/>
      <c r="E50" s="191">
        <f>'Application Form'!M91</f>
        <v>0</v>
      </c>
      <c r="F50" s="190"/>
      <c r="G50" s="190"/>
      <c r="H50" s="189">
        <f>'Application Form'!V91</f>
        <v>0</v>
      </c>
      <c r="I50" s="189">
        <f>'Application Form'!Z91</f>
        <v>0</v>
      </c>
      <c r="J50" s="188" t="str">
        <f>'Application Form'!AD91</f>
        <v/>
      </c>
      <c r="K50" s="188">
        <f>'Application Form'!AG91</f>
        <v>0</v>
      </c>
      <c r="L50" s="187"/>
      <c r="N50" s="431"/>
      <c r="O50" s="432"/>
      <c r="P50" s="432"/>
    </row>
    <row r="51" spans="1:16" ht="12.75" customHeight="1">
      <c r="A51" s="192">
        <v>21</v>
      </c>
      <c r="B51" s="433">
        <f>'Application Form'!H92</f>
        <v>0</v>
      </c>
      <c r="C51" s="434"/>
      <c r="D51" s="435"/>
      <c r="E51" s="191">
        <f>'Application Form'!M92</f>
        <v>0</v>
      </c>
      <c r="F51" s="190"/>
      <c r="G51" s="190"/>
      <c r="H51" s="189">
        <f>'Application Form'!V92</f>
        <v>0</v>
      </c>
      <c r="I51" s="189">
        <f>'Application Form'!Z92</f>
        <v>0</v>
      </c>
      <c r="J51" s="188" t="str">
        <f>'Application Form'!AD92</f>
        <v/>
      </c>
      <c r="K51" s="188">
        <f>'Application Form'!AG92</f>
        <v>0</v>
      </c>
      <c r="L51" s="187"/>
      <c r="N51" s="431"/>
      <c r="O51" s="432"/>
      <c r="P51" s="432"/>
    </row>
    <row r="52" spans="1:16" ht="12.75" customHeight="1">
      <c r="A52" s="192">
        <v>22</v>
      </c>
      <c r="B52" s="433">
        <f>'Application Form'!H93</f>
        <v>0</v>
      </c>
      <c r="C52" s="434"/>
      <c r="D52" s="435"/>
      <c r="E52" s="191">
        <f>'Application Form'!M93</f>
        <v>0</v>
      </c>
      <c r="F52" s="190"/>
      <c r="G52" s="190"/>
      <c r="H52" s="189">
        <f>'Application Form'!V93</f>
        <v>0</v>
      </c>
      <c r="I52" s="189">
        <f>'Application Form'!Z93</f>
        <v>0</v>
      </c>
      <c r="J52" s="188" t="str">
        <f>'Application Form'!AD93</f>
        <v/>
      </c>
      <c r="K52" s="188">
        <f>'Application Form'!AG93</f>
        <v>0</v>
      </c>
      <c r="L52" s="187"/>
      <c r="N52" s="431"/>
      <c r="O52" s="432"/>
      <c r="P52" s="432"/>
    </row>
    <row r="53" spans="1:16" ht="12.75" customHeight="1">
      <c r="A53" s="192">
        <v>23</v>
      </c>
      <c r="B53" s="433">
        <f>'Application Form'!H94</f>
        <v>0</v>
      </c>
      <c r="C53" s="434"/>
      <c r="D53" s="435"/>
      <c r="E53" s="191">
        <f>'Application Form'!M94</f>
        <v>0</v>
      </c>
      <c r="F53" s="190"/>
      <c r="G53" s="190"/>
      <c r="H53" s="189">
        <f>'Application Form'!V94</f>
        <v>0</v>
      </c>
      <c r="I53" s="189">
        <f>'Application Form'!Z94</f>
        <v>0</v>
      </c>
      <c r="J53" s="188" t="str">
        <f>'Application Form'!AD94</f>
        <v/>
      </c>
      <c r="K53" s="188">
        <f>'Application Form'!AG94</f>
        <v>0</v>
      </c>
      <c r="L53" s="187"/>
      <c r="N53" s="431"/>
      <c r="O53" s="432"/>
      <c r="P53" s="432"/>
    </row>
    <row r="54" spans="1:16" ht="12.75" customHeight="1">
      <c r="A54" s="192">
        <v>24</v>
      </c>
      <c r="B54" s="433">
        <f>'Application Form'!H95</f>
        <v>0</v>
      </c>
      <c r="C54" s="434"/>
      <c r="D54" s="435"/>
      <c r="E54" s="191">
        <f>'Application Form'!M95</f>
        <v>0</v>
      </c>
      <c r="F54" s="190"/>
      <c r="G54" s="190"/>
      <c r="H54" s="189">
        <f>'Application Form'!V95</f>
        <v>0</v>
      </c>
      <c r="I54" s="189">
        <f>'Application Form'!Z95</f>
        <v>0</v>
      </c>
      <c r="J54" s="188" t="str">
        <f>'Application Form'!AD95</f>
        <v/>
      </c>
      <c r="K54" s="188">
        <f>'Application Form'!AG95</f>
        <v>0</v>
      </c>
      <c r="L54" s="187"/>
      <c r="N54" s="431"/>
      <c r="O54" s="432"/>
      <c r="P54" s="432"/>
    </row>
    <row r="55" spans="1:16" ht="12.75" customHeight="1">
      <c r="A55" s="192">
        <v>25</v>
      </c>
      <c r="B55" s="433">
        <f>'Application Form'!H96</f>
        <v>0</v>
      </c>
      <c r="C55" s="434"/>
      <c r="D55" s="435"/>
      <c r="E55" s="191">
        <f>'Application Form'!M96</f>
        <v>0</v>
      </c>
      <c r="F55" s="190"/>
      <c r="G55" s="190"/>
      <c r="H55" s="189">
        <f>'Application Form'!V96</f>
        <v>0</v>
      </c>
      <c r="I55" s="189">
        <f>'Application Form'!Z96</f>
        <v>0</v>
      </c>
      <c r="J55" s="188" t="str">
        <f>'Application Form'!AD96</f>
        <v/>
      </c>
      <c r="K55" s="188">
        <f>'Application Form'!AG96</f>
        <v>0</v>
      </c>
      <c r="L55" s="187"/>
      <c r="N55" s="431"/>
      <c r="O55" s="432"/>
      <c r="P55" s="432"/>
    </row>
    <row r="56" spans="1:16" ht="12.75" customHeight="1">
      <c r="A56" s="192">
        <v>26</v>
      </c>
      <c r="B56" s="433">
        <f>'Application Form'!H97</f>
        <v>0</v>
      </c>
      <c r="C56" s="434"/>
      <c r="D56" s="435"/>
      <c r="E56" s="191">
        <f>'Application Form'!M97</f>
        <v>0</v>
      </c>
      <c r="F56" s="190"/>
      <c r="G56" s="190"/>
      <c r="H56" s="189">
        <f>'Application Form'!V97</f>
        <v>0</v>
      </c>
      <c r="I56" s="189">
        <f>'Application Form'!Z97</f>
        <v>0</v>
      </c>
      <c r="J56" s="188" t="str">
        <f>'Application Form'!AD97</f>
        <v/>
      </c>
      <c r="K56" s="188">
        <f>'Application Form'!AG97</f>
        <v>0</v>
      </c>
      <c r="L56" s="187"/>
      <c r="N56" s="431"/>
      <c r="O56" s="432"/>
      <c r="P56" s="432"/>
    </row>
    <row r="57" spans="1:16" ht="12.75" customHeight="1">
      <c r="A57" s="192">
        <v>27</v>
      </c>
      <c r="B57" s="433">
        <f>'Application Form'!H98</f>
        <v>0</v>
      </c>
      <c r="C57" s="434"/>
      <c r="D57" s="435"/>
      <c r="E57" s="191">
        <f>'Application Form'!M98</f>
        <v>0</v>
      </c>
      <c r="F57" s="190"/>
      <c r="G57" s="190"/>
      <c r="H57" s="189">
        <f>'Application Form'!V98</f>
        <v>0</v>
      </c>
      <c r="I57" s="189">
        <f>'Application Form'!Z98</f>
        <v>0</v>
      </c>
      <c r="J57" s="188" t="str">
        <f>'Application Form'!AD98</f>
        <v/>
      </c>
      <c r="K57" s="188">
        <f>'Application Form'!AG98</f>
        <v>0</v>
      </c>
      <c r="L57" s="187"/>
      <c r="N57" s="431"/>
      <c r="O57" s="432"/>
      <c r="P57" s="432"/>
    </row>
    <row r="58" spans="1:16" ht="12.75" customHeight="1">
      <c r="A58" s="192">
        <v>28</v>
      </c>
      <c r="B58" s="433">
        <f>'Application Form'!H99</f>
        <v>0</v>
      </c>
      <c r="C58" s="434"/>
      <c r="D58" s="435"/>
      <c r="E58" s="191">
        <f>'Application Form'!M99</f>
        <v>0</v>
      </c>
      <c r="F58" s="190"/>
      <c r="G58" s="190"/>
      <c r="H58" s="189">
        <f>'Application Form'!V99</f>
        <v>0</v>
      </c>
      <c r="I58" s="189">
        <f>'Application Form'!Z99</f>
        <v>0</v>
      </c>
      <c r="J58" s="188" t="str">
        <f>'Application Form'!AD99</f>
        <v/>
      </c>
      <c r="K58" s="188">
        <f>'Application Form'!AG99</f>
        <v>0</v>
      </c>
      <c r="L58" s="187"/>
      <c r="N58" s="431"/>
      <c r="O58" s="432"/>
      <c r="P58" s="432"/>
    </row>
    <row r="59" spans="1:16" ht="12.75" customHeight="1">
      <c r="A59" s="192">
        <v>29</v>
      </c>
      <c r="B59" s="433">
        <f>'Application Form'!H100</f>
        <v>0</v>
      </c>
      <c r="C59" s="434"/>
      <c r="D59" s="435"/>
      <c r="E59" s="191">
        <f>'Application Form'!M100</f>
        <v>0</v>
      </c>
      <c r="F59" s="190"/>
      <c r="G59" s="190"/>
      <c r="H59" s="189">
        <f>'Application Form'!V100</f>
        <v>0</v>
      </c>
      <c r="I59" s="189">
        <f>'Application Form'!Z100</f>
        <v>0</v>
      </c>
      <c r="J59" s="188" t="str">
        <f>'Application Form'!AD100</f>
        <v/>
      </c>
      <c r="K59" s="188">
        <f>'Application Form'!AG100</f>
        <v>0</v>
      </c>
      <c r="L59" s="187"/>
      <c r="N59" s="431"/>
      <c r="O59" s="432"/>
      <c r="P59" s="432"/>
    </row>
    <row r="60" spans="1:16" ht="12.75" customHeight="1">
      <c r="A60" s="192">
        <v>30</v>
      </c>
      <c r="B60" s="433">
        <f>'Application Form'!H101</f>
        <v>0</v>
      </c>
      <c r="C60" s="434"/>
      <c r="D60" s="435"/>
      <c r="E60" s="191">
        <f>'Application Form'!M101</f>
        <v>0</v>
      </c>
      <c r="F60" s="190"/>
      <c r="G60" s="190"/>
      <c r="H60" s="189">
        <f>'Application Form'!V101</f>
        <v>0</v>
      </c>
      <c r="I60" s="189">
        <f>'Application Form'!Z101</f>
        <v>0</v>
      </c>
      <c r="J60" s="188" t="str">
        <f>'Application Form'!AD101</f>
        <v/>
      </c>
      <c r="K60" s="188">
        <f>'Application Form'!AG101</f>
        <v>0</v>
      </c>
      <c r="L60" s="187"/>
      <c r="N60" s="431"/>
      <c r="O60" s="432"/>
      <c r="P60" s="432"/>
    </row>
    <row r="61" spans="1:16" ht="12.75" customHeight="1">
      <c r="A61" s="192">
        <v>31</v>
      </c>
      <c r="B61" s="433">
        <f>'Application Form'!H102</f>
        <v>0</v>
      </c>
      <c r="C61" s="434"/>
      <c r="D61" s="435"/>
      <c r="E61" s="191">
        <f>'Application Form'!M102</f>
        <v>0</v>
      </c>
      <c r="F61" s="190"/>
      <c r="G61" s="190"/>
      <c r="H61" s="189">
        <f>'Application Form'!V102</f>
        <v>0</v>
      </c>
      <c r="I61" s="189">
        <f>'Application Form'!Z102</f>
        <v>0</v>
      </c>
      <c r="J61" s="188" t="str">
        <f>'Application Form'!AD102</f>
        <v/>
      </c>
      <c r="K61" s="188">
        <f>'Application Form'!AG102</f>
        <v>0</v>
      </c>
      <c r="L61" s="187"/>
      <c r="N61" s="431"/>
      <c r="O61" s="432"/>
      <c r="P61" s="432"/>
    </row>
    <row r="62" spans="1:16" ht="12.75" customHeight="1">
      <c r="A62" s="192">
        <v>32</v>
      </c>
      <c r="B62" s="433">
        <f>'Application Form'!H103</f>
        <v>0</v>
      </c>
      <c r="C62" s="434"/>
      <c r="D62" s="435"/>
      <c r="E62" s="191">
        <f>'Application Form'!M103</f>
        <v>0</v>
      </c>
      <c r="F62" s="190"/>
      <c r="G62" s="190"/>
      <c r="H62" s="189">
        <f>'Application Form'!V103</f>
        <v>0</v>
      </c>
      <c r="I62" s="189">
        <f>'Application Form'!Z103</f>
        <v>0</v>
      </c>
      <c r="J62" s="188" t="str">
        <f>'Application Form'!AD103</f>
        <v/>
      </c>
      <c r="K62" s="188">
        <f>'Application Form'!AG103</f>
        <v>0</v>
      </c>
      <c r="L62" s="187"/>
      <c r="N62" s="431"/>
      <c r="O62" s="432"/>
      <c r="P62" s="432"/>
    </row>
    <row r="63" spans="1:16" ht="12.75" customHeight="1">
      <c r="A63" s="192">
        <v>33</v>
      </c>
      <c r="B63" s="433">
        <f>'Application Form'!H104</f>
        <v>0</v>
      </c>
      <c r="C63" s="434"/>
      <c r="D63" s="435"/>
      <c r="E63" s="191">
        <f>'Application Form'!M104</f>
        <v>0</v>
      </c>
      <c r="F63" s="190"/>
      <c r="G63" s="190"/>
      <c r="H63" s="189">
        <f>'Application Form'!V104</f>
        <v>0</v>
      </c>
      <c r="I63" s="189">
        <f>'Application Form'!Z104</f>
        <v>0</v>
      </c>
      <c r="J63" s="188" t="str">
        <f>'Application Form'!AD104</f>
        <v/>
      </c>
      <c r="K63" s="188">
        <f>'Application Form'!AG104</f>
        <v>0</v>
      </c>
      <c r="L63" s="187"/>
      <c r="N63" s="431"/>
      <c r="O63" s="432"/>
      <c r="P63" s="432"/>
    </row>
    <row r="64" spans="1:16" ht="12.75" customHeight="1">
      <c r="A64" s="192">
        <v>34</v>
      </c>
      <c r="B64" s="433">
        <f>'Application Form'!H105</f>
        <v>0</v>
      </c>
      <c r="C64" s="434"/>
      <c r="D64" s="435"/>
      <c r="E64" s="191">
        <f>'Application Form'!M105</f>
        <v>0</v>
      </c>
      <c r="F64" s="190"/>
      <c r="G64" s="190"/>
      <c r="H64" s="189">
        <f>'Application Form'!V105</f>
        <v>0</v>
      </c>
      <c r="I64" s="189">
        <f>'Application Form'!Z105</f>
        <v>0</v>
      </c>
      <c r="J64" s="188" t="str">
        <f>'Application Form'!AD105</f>
        <v/>
      </c>
      <c r="K64" s="188">
        <f>'Application Form'!AG105</f>
        <v>0</v>
      </c>
      <c r="L64" s="187"/>
      <c r="N64" s="431"/>
      <c r="O64" s="432"/>
      <c r="P64" s="432"/>
    </row>
    <row r="65" spans="1:16" ht="12.75" customHeight="1">
      <c r="A65" s="192">
        <v>35</v>
      </c>
      <c r="B65" s="433">
        <f>'Application Form'!H106</f>
        <v>0</v>
      </c>
      <c r="C65" s="434"/>
      <c r="D65" s="435"/>
      <c r="E65" s="191">
        <f>'Application Form'!M106</f>
        <v>0</v>
      </c>
      <c r="F65" s="190"/>
      <c r="G65" s="190"/>
      <c r="H65" s="189">
        <f>'Application Form'!V106</f>
        <v>0</v>
      </c>
      <c r="I65" s="189">
        <f>'Application Form'!Z106</f>
        <v>0</v>
      </c>
      <c r="J65" s="188" t="str">
        <f>'Application Form'!AD106</f>
        <v/>
      </c>
      <c r="K65" s="188">
        <f>'Application Form'!AG106</f>
        <v>0</v>
      </c>
      <c r="L65" s="187"/>
      <c r="N65" s="431"/>
      <c r="O65" s="432"/>
      <c r="P65" s="432"/>
    </row>
    <row r="66" spans="1:16" ht="12.75" customHeight="1">
      <c r="A66" s="192">
        <v>36</v>
      </c>
      <c r="B66" s="433">
        <f>'Application Form'!H107</f>
        <v>0</v>
      </c>
      <c r="C66" s="434"/>
      <c r="D66" s="435"/>
      <c r="E66" s="191">
        <f>'Application Form'!M107</f>
        <v>0</v>
      </c>
      <c r="F66" s="190"/>
      <c r="G66" s="190"/>
      <c r="H66" s="189">
        <f>'Application Form'!V107</f>
        <v>0</v>
      </c>
      <c r="I66" s="189">
        <f>'Application Form'!Z107</f>
        <v>0</v>
      </c>
      <c r="J66" s="188" t="str">
        <f>'Application Form'!AD107</f>
        <v/>
      </c>
      <c r="K66" s="188">
        <f>'Application Form'!AG107</f>
        <v>0</v>
      </c>
      <c r="L66" s="187"/>
      <c r="N66" s="431"/>
      <c r="O66" s="432"/>
      <c r="P66" s="432"/>
    </row>
    <row r="67" spans="1:16" ht="12.75" customHeight="1">
      <c r="A67" s="192">
        <v>37</v>
      </c>
      <c r="B67" s="433">
        <f>'Application Form'!H108</f>
        <v>0</v>
      </c>
      <c r="C67" s="434"/>
      <c r="D67" s="435"/>
      <c r="E67" s="191">
        <f>'Application Form'!M108</f>
        <v>0</v>
      </c>
      <c r="F67" s="190"/>
      <c r="G67" s="190"/>
      <c r="H67" s="189">
        <f>'Application Form'!V108</f>
        <v>0</v>
      </c>
      <c r="I67" s="189">
        <f>'Application Form'!Z108</f>
        <v>0</v>
      </c>
      <c r="J67" s="188" t="str">
        <f>'Application Form'!AD108</f>
        <v/>
      </c>
      <c r="K67" s="188">
        <f>'Application Form'!AG108</f>
        <v>0</v>
      </c>
      <c r="L67" s="187"/>
      <c r="N67" s="431"/>
      <c r="O67" s="432"/>
      <c r="P67" s="432"/>
    </row>
    <row r="68" spans="1:16" ht="12.75" customHeight="1">
      <c r="A68" s="192">
        <v>38</v>
      </c>
      <c r="B68" s="433">
        <f>'Application Form'!H109</f>
        <v>0</v>
      </c>
      <c r="C68" s="434"/>
      <c r="D68" s="435"/>
      <c r="E68" s="191">
        <f>'Application Form'!M109</f>
        <v>0</v>
      </c>
      <c r="F68" s="190"/>
      <c r="G68" s="190"/>
      <c r="H68" s="189">
        <f>'Application Form'!V109</f>
        <v>0</v>
      </c>
      <c r="I68" s="189">
        <f>'Application Form'!Z109</f>
        <v>0</v>
      </c>
      <c r="J68" s="188" t="str">
        <f>'Application Form'!AD109</f>
        <v/>
      </c>
      <c r="K68" s="188">
        <f>'Application Form'!AG109</f>
        <v>0</v>
      </c>
      <c r="L68" s="187"/>
      <c r="N68" s="431"/>
      <c r="O68" s="432"/>
      <c r="P68" s="432"/>
    </row>
    <row r="69" spans="1:16" ht="12.75" customHeight="1">
      <c r="A69" s="192">
        <v>39</v>
      </c>
      <c r="B69" s="433">
        <f>'Application Form'!H110</f>
        <v>0</v>
      </c>
      <c r="C69" s="434"/>
      <c r="D69" s="435"/>
      <c r="E69" s="191">
        <f>'Application Form'!M110</f>
        <v>0</v>
      </c>
      <c r="F69" s="190"/>
      <c r="G69" s="190"/>
      <c r="H69" s="189">
        <f>'Application Form'!V110</f>
        <v>0</v>
      </c>
      <c r="I69" s="189">
        <f>'Application Form'!Z110</f>
        <v>0</v>
      </c>
      <c r="J69" s="188" t="str">
        <f>'Application Form'!AD110</f>
        <v/>
      </c>
      <c r="K69" s="188">
        <f>'Application Form'!AG110</f>
        <v>0</v>
      </c>
      <c r="L69" s="187"/>
      <c r="N69" s="431"/>
      <c r="O69" s="432"/>
      <c r="P69" s="432"/>
    </row>
    <row r="70" spans="1:16" ht="12.75" customHeight="1">
      <c r="A70" s="192">
        <v>40</v>
      </c>
      <c r="B70" s="433">
        <f>'Application Form'!H111</f>
        <v>0</v>
      </c>
      <c r="C70" s="434"/>
      <c r="D70" s="435"/>
      <c r="E70" s="191">
        <f>'Application Form'!M111</f>
        <v>0</v>
      </c>
      <c r="F70" s="190"/>
      <c r="G70" s="190"/>
      <c r="H70" s="189">
        <f>'Application Form'!V111</f>
        <v>0</v>
      </c>
      <c r="I70" s="189">
        <f>'Application Form'!Z111</f>
        <v>0</v>
      </c>
      <c r="J70" s="188" t="str">
        <f>'Application Form'!AD111</f>
        <v/>
      </c>
      <c r="K70" s="188">
        <f>'Application Form'!AG111</f>
        <v>0</v>
      </c>
      <c r="L70" s="187"/>
      <c r="N70" s="431"/>
      <c r="O70" s="432"/>
      <c r="P70" s="432"/>
    </row>
    <row r="71" spans="1:16" ht="12.75" customHeight="1">
      <c r="A71" s="192">
        <v>41</v>
      </c>
      <c r="B71" s="433">
        <f>'Application Form'!H112</f>
        <v>0</v>
      </c>
      <c r="C71" s="434"/>
      <c r="D71" s="435"/>
      <c r="E71" s="191">
        <f>'Application Form'!M112</f>
        <v>0</v>
      </c>
      <c r="F71" s="190"/>
      <c r="G71" s="190"/>
      <c r="H71" s="189">
        <f>'Application Form'!V112</f>
        <v>0</v>
      </c>
      <c r="I71" s="189">
        <f>'Application Form'!Z112</f>
        <v>0</v>
      </c>
      <c r="J71" s="188" t="str">
        <f>'Application Form'!AD112</f>
        <v/>
      </c>
      <c r="K71" s="188">
        <f>'Application Form'!AG112</f>
        <v>0</v>
      </c>
      <c r="L71" s="187"/>
      <c r="N71" s="431"/>
      <c r="O71" s="432"/>
      <c r="P71" s="432"/>
    </row>
    <row r="72" spans="1:16" ht="12.75" customHeight="1">
      <c r="A72" s="192">
        <v>42</v>
      </c>
      <c r="B72" s="433">
        <f>'Application Form'!H113</f>
        <v>0</v>
      </c>
      <c r="C72" s="434"/>
      <c r="D72" s="435"/>
      <c r="E72" s="191">
        <f>'Application Form'!M113</f>
        <v>0</v>
      </c>
      <c r="F72" s="190"/>
      <c r="G72" s="190"/>
      <c r="H72" s="189">
        <f>'Application Form'!V113</f>
        <v>0</v>
      </c>
      <c r="I72" s="189">
        <f>'Application Form'!Z113</f>
        <v>0</v>
      </c>
      <c r="J72" s="188" t="str">
        <f>'Application Form'!AD113</f>
        <v/>
      </c>
      <c r="K72" s="188">
        <f>'Application Form'!AG113</f>
        <v>0</v>
      </c>
      <c r="L72" s="187"/>
      <c r="N72" s="431"/>
      <c r="O72" s="432"/>
      <c r="P72" s="432"/>
    </row>
    <row r="73" spans="1:16" ht="12.75" customHeight="1">
      <c r="A73" s="192">
        <v>43</v>
      </c>
      <c r="B73" s="433">
        <f>'Application Form'!H114</f>
        <v>0</v>
      </c>
      <c r="C73" s="434"/>
      <c r="D73" s="435"/>
      <c r="E73" s="191">
        <f>'Application Form'!M114</f>
        <v>0</v>
      </c>
      <c r="F73" s="190"/>
      <c r="G73" s="190"/>
      <c r="H73" s="189">
        <f>'Application Form'!V114</f>
        <v>0</v>
      </c>
      <c r="I73" s="189">
        <f>'Application Form'!Z114</f>
        <v>0</v>
      </c>
      <c r="J73" s="188" t="str">
        <f>'Application Form'!AD114</f>
        <v/>
      </c>
      <c r="K73" s="188">
        <f>'Application Form'!AG114</f>
        <v>0</v>
      </c>
      <c r="L73" s="187"/>
      <c r="N73" s="431"/>
      <c r="O73" s="432"/>
      <c r="P73" s="432"/>
    </row>
    <row r="74" spans="1:16" ht="12.75" customHeight="1">
      <c r="A74" s="192">
        <v>44</v>
      </c>
      <c r="B74" s="433">
        <f>'Application Form'!H115</f>
        <v>0</v>
      </c>
      <c r="C74" s="434"/>
      <c r="D74" s="435"/>
      <c r="E74" s="191">
        <f>'Application Form'!M115</f>
        <v>0</v>
      </c>
      <c r="F74" s="190"/>
      <c r="G74" s="190"/>
      <c r="H74" s="189">
        <f>'Application Form'!V115</f>
        <v>0</v>
      </c>
      <c r="I74" s="189">
        <f>'Application Form'!Z115</f>
        <v>0</v>
      </c>
      <c r="J74" s="188" t="str">
        <f>'Application Form'!AD115</f>
        <v/>
      </c>
      <c r="K74" s="188">
        <f>'Application Form'!AG115</f>
        <v>0</v>
      </c>
      <c r="L74" s="187"/>
      <c r="N74" s="431"/>
      <c r="O74" s="432"/>
      <c r="P74" s="432"/>
    </row>
    <row r="75" spans="1:16" ht="12.75" customHeight="1">
      <c r="A75" s="192">
        <v>45</v>
      </c>
      <c r="B75" s="433">
        <f>'Application Form'!H116</f>
        <v>0</v>
      </c>
      <c r="C75" s="434"/>
      <c r="D75" s="435"/>
      <c r="E75" s="191">
        <f>'Application Form'!M116</f>
        <v>0</v>
      </c>
      <c r="F75" s="190"/>
      <c r="G75" s="190"/>
      <c r="H75" s="189">
        <f>'Application Form'!V116</f>
        <v>0</v>
      </c>
      <c r="I75" s="189">
        <f>'Application Form'!Z116</f>
        <v>0</v>
      </c>
      <c r="J75" s="188" t="str">
        <f>'Application Form'!AD116</f>
        <v/>
      </c>
      <c r="K75" s="188">
        <f>'Application Form'!AG116</f>
        <v>0</v>
      </c>
      <c r="L75" s="187"/>
      <c r="N75" s="431"/>
      <c r="O75" s="432"/>
      <c r="P75" s="432"/>
    </row>
    <row r="76" spans="1:16" ht="12.75" customHeight="1">
      <c r="A76" s="192">
        <v>46</v>
      </c>
      <c r="B76" s="433">
        <f>'Application Form'!H117</f>
        <v>0</v>
      </c>
      <c r="C76" s="434"/>
      <c r="D76" s="435"/>
      <c r="E76" s="191">
        <f>'Application Form'!M117</f>
        <v>0</v>
      </c>
      <c r="F76" s="190"/>
      <c r="G76" s="190"/>
      <c r="H76" s="189">
        <f>'Application Form'!V117</f>
        <v>0</v>
      </c>
      <c r="I76" s="189">
        <f>'Application Form'!Z117</f>
        <v>0</v>
      </c>
      <c r="J76" s="188" t="str">
        <f>'Application Form'!AD117</f>
        <v/>
      </c>
      <c r="K76" s="188">
        <f>'Application Form'!AG117</f>
        <v>0</v>
      </c>
      <c r="L76" s="187"/>
      <c r="N76" s="431"/>
      <c r="O76" s="432"/>
      <c r="P76" s="432"/>
    </row>
    <row r="77" spans="1:16" ht="12.75" customHeight="1">
      <c r="A77" s="192">
        <v>47</v>
      </c>
      <c r="B77" s="433">
        <f>'Application Form'!H118</f>
        <v>0</v>
      </c>
      <c r="C77" s="434"/>
      <c r="D77" s="435"/>
      <c r="E77" s="191">
        <f>'Application Form'!M118</f>
        <v>0</v>
      </c>
      <c r="F77" s="190"/>
      <c r="G77" s="190"/>
      <c r="H77" s="189">
        <f>'Application Form'!V118</f>
        <v>0</v>
      </c>
      <c r="I77" s="189">
        <f>'Application Form'!Z118</f>
        <v>0</v>
      </c>
      <c r="J77" s="188" t="str">
        <f>'Application Form'!AD118</f>
        <v/>
      </c>
      <c r="K77" s="188">
        <f>'Application Form'!AG118</f>
        <v>0</v>
      </c>
      <c r="L77" s="187"/>
      <c r="N77" s="431"/>
      <c r="O77" s="432"/>
      <c r="P77" s="432"/>
    </row>
    <row r="78" spans="1:16" ht="12.75" customHeight="1">
      <c r="A78" s="192">
        <v>48</v>
      </c>
      <c r="B78" s="433">
        <f>'Application Form'!H119</f>
        <v>0</v>
      </c>
      <c r="C78" s="434"/>
      <c r="D78" s="435"/>
      <c r="E78" s="191">
        <f>'Application Form'!M119</f>
        <v>0</v>
      </c>
      <c r="F78" s="190"/>
      <c r="G78" s="190"/>
      <c r="H78" s="189">
        <f>'Application Form'!V119</f>
        <v>0</v>
      </c>
      <c r="I78" s="189">
        <f>'Application Form'!Z119</f>
        <v>0</v>
      </c>
      <c r="J78" s="188" t="str">
        <f>'Application Form'!AD119</f>
        <v/>
      </c>
      <c r="K78" s="188">
        <f>'Application Form'!AG119</f>
        <v>0</v>
      </c>
      <c r="L78" s="187"/>
      <c r="N78" s="431"/>
      <c r="O78" s="432"/>
      <c r="P78" s="432"/>
    </row>
    <row r="79" spans="1:16" ht="12.75" customHeight="1">
      <c r="A79" s="192">
        <v>49</v>
      </c>
      <c r="B79" s="433">
        <f>'Application Form'!H120</f>
        <v>0</v>
      </c>
      <c r="C79" s="434"/>
      <c r="D79" s="435"/>
      <c r="E79" s="191">
        <f>'Application Form'!M120</f>
        <v>0</v>
      </c>
      <c r="F79" s="190"/>
      <c r="G79" s="190"/>
      <c r="H79" s="189">
        <f>'Application Form'!V120</f>
        <v>0</v>
      </c>
      <c r="I79" s="189">
        <f>'Application Form'!Z120</f>
        <v>0</v>
      </c>
      <c r="J79" s="188" t="str">
        <f>'Application Form'!AD120</f>
        <v/>
      </c>
      <c r="K79" s="188">
        <f>'Application Form'!AG120</f>
        <v>0</v>
      </c>
      <c r="L79" s="187"/>
      <c r="N79" s="431"/>
      <c r="O79" s="432"/>
      <c r="P79" s="432"/>
    </row>
    <row r="80" spans="1:16" ht="12.75" customHeight="1">
      <c r="A80" s="192">
        <v>50</v>
      </c>
      <c r="B80" s="433">
        <f>'Application Form'!H121</f>
        <v>0</v>
      </c>
      <c r="C80" s="434"/>
      <c r="D80" s="435"/>
      <c r="E80" s="191">
        <f>'Application Form'!M121</f>
        <v>0</v>
      </c>
      <c r="F80" s="190"/>
      <c r="G80" s="190"/>
      <c r="H80" s="189">
        <f>'Application Form'!V121</f>
        <v>0</v>
      </c>
      <c r="I80" s="189">
        <f>'Application Form'!Z121</f>
        <v>0</v>
      </c>
      <c r="J80" s="188" t="str">
        <f>'Application Form'!AD121</f>
        <v/>
      </c>
      <c r="K80" s="188">
        <f>'Application Form'!AG121</f>
        <v>0</v>
      </c>
      <c r="L80" s="187"/>
      <c r="N80" s="431"/>
      <c r="O80" s="432"/>
      <c r="P80" s="432"/>
    </row>
    <row r="81" spans="1:12" ht="15.75" customHeight="1">
      <c r="A81" s="166"/>
      <c r="B81" s="186"/>
      <c r="C81" s="186"/>
      <c r="D81" s="186"/>
      <c r="E81" s="185"/>
      <c r="F81" s="185"/>
      <c r="G81" s="185"/>
      <c r="H81" s="184"/>
      <c r="I81" s="183"/>
      <c r="J81" s="182"/>
      <c r="K81" s="181"/>
      <c r="L81" s="180"/>
    </row>
    <row r="82" spans="1:12" ht="14.25">
      <c r="B82" s="165"/>
      <c r="C82" s="165"/>
      <c r="D82" s="179" t="s">
        <v>175</v>
      </c>
      <c r="E82" s="178"/>
      <c r="F82" s="177"/>
      <c r="G82" s="177"/>
      <c r="H82" s="177"/>
      <c r="I82" s="177"/>
      <c r="J82" s="177"/>
      <c r="K82" s="177"/>
      <c r="L82" s="176"/>
    </row>
    <row r="83" spans="1:12" ht="14.25">
      <c r="A83" s="165"/>
      <c r="B83" s="165"/>
      <c r="C83" s="165"/>
      <c r="D83" s="165"/>
      <c r="E83" s="175"/>
      <c r="F83" s="173"/>
      <c r="G83" s="173"/>
      <c r="H83" s="173"/>
      <c r="I83" s="173"/>
      <c r="J83" s="173"/>
      <c r="K83" s="173"/>
      <c r="L83" s="172"/>
    </row>
    <row r="84" spans="1:12" ht="14.25">
      <c r="A84" s="165"/>
      <c r="B84" s="165"/>
      <c r="C84" s="165"/>
      <c r="D84" s="165"/>
      <c r="E84" s="174"/>
      <c r="F84" s="173"/>
      <c r="G84" s="173"/>
      <c r="H84" s="173"/>
      <c r="I84" s="173"/>
      <c r="J84" s="173"/>
      <c r="K84" s="173"/>
      <c r="L84" s="172"/>
    </row>
    <row r="85" spans="1:12" ht="14.25">
      <c r="A85" s="165"/>
      <c r="B85" s="165"/>
      <c r="C85" s="165"/>
      <c r="D85" s="165"/>
      <c r="E85" s="171"/>
      <c r="F85" s="170"/>
      <c r="G85" s="170"/>
      <c r="H85" s="170"/>
      <c r="I85" s="170"/>
      <c r="J85" s="170"/>
      <c r="K85" s="170"/>
      <c r="L85" s="169"/>
    </row>
    <row r="86" spans="1:12" ht="29.25" customHeight="1">
      <c r="A86" s="165"/>
      <c r="B86" s="165"/>
      <c r="C86" s="168"/>
      <c r="D86" s="167"/>
      <c r="E86" s="167"/>
      <c r="F86" s="167"/>
      <c r="G86" s="163"/>
      <c r="H86" s="163"/>
      <c r="I86" s="163"/>
      <c r="J86" s="163"/>
      <c r="K86" s="163"/>
      <c r="L86" s="163"/>
    </row>
    <row r="87" spans="1:12" ht="12.75" customHeight="1">
      <c r="A87" s="165"/>
      <c r="B87" s="165"/>
      <c r="C87" s="166" t="s">
        <v>174</v>
      </c>
      <c r="D87" s="163"/>
      <c r="E87" s="163"/>
      <c r="F87" s="163"/>
      <c r="G87" s="163"/>
      <c r="H87" s="163"/>
      <c r="I87" s="163"/>
      <c r="J87" s="163"/>
      <c r="K87" s="163"/>
      <c r="L87" s="163"/>
    </row>
    <row r="88" spans="1:12" ht="12.75" customHeight="1">
      <c r="A88" s="165"/>
      <c r="B88" s="165"/>
      <c r="C88" s="166" t="s">
        <v>173</v>
      </c>
      <c r="D88" s="163"/>
      <c r="E88" s="163"/>
      <c r="F88" s="163"/>
      <c r="G88" s="163"/>
      <c r="H88" s="163"/>
      <c r="I88" s="163"/>
      <c r="J88" s="163"/>
      <c r="K88" s="163"/>
      <c r="L88" s="163"/>
    </row>
    <row r="89" spans="1:12" ht="15" customHeight="1">
      <c r="A89" s="165"/>
      <c r="B89" s="165"/>
      <c r="C89" s="164" t="s">
        <v>172</v>
      </c>
      <c r="D89" s="163"/>
      <c r="E89" s="163"/>
      <c r="F89" s="163"/>
      <c r="G89" s="163"/>
      <c r="H89" s="163"/>
      <c r="I89" s="163"/>
      <c r="J89" s="163"/>
      <c r="K89" s="163"/>
      <c r="L89" s="163"/>
    </row>
    <row r="90" spans="1:12" ht="12.75" customHeight="1">
      <c r="E90" s="162"/>
    </row>
    <row r="91" spans="1:12" s="161" customFormat="1" ht="12.75" customHeight="1">
      <c r="A91" s="436" t="s">
        <v>130</v>
      </c>
      <c r="B91" s="436"/>
      <c r="C91" s="436"/>
      <c r="D91" s="436"/>
      <c r="E91" s="436"/>
      <c r="F91" s="436"/>
      <c r="G91" s="436"/>
      <c r="H91" s="436"/>
      <c r="I91" s="436"/>
      <c r="J91" s="436"/>
      <c r="K91" s="436"/>
      <c r="L91" s="436"/>
    </row>
  </sheetData>
  <mergeCells count="108">
    <mergeCell ref="C6:G8"/>
    <mergeCell ref="B41:D41"/>
    <mergeCell ref="B42:D42"/>
    <mergeCell ref="B43:D43"/>
    <mergeCell ref="J26:L26"/>
    <mergeCell ref="K14:K15"/>
    <mergeCell ref="L14:L15"/>
    <mergeCell ref="D26:G26"/>
    <mergeCell ref="D27:G27"/>
    <mergeCell ref="B36:D36"/>
    <mergeCell ref="A91:L91"/>
    <mergeCell ref="A30:D30"/>
    <mergeCell ref="B31:D31"/>
    <mergeCell ref="B32:D32"/>
    <mergeCell ref="B33:D33"/>
    <mergeCell ref="B34:D34"/>
    <mergeCell ref="B35:D35"/>
    <mergeCell ref="B44:D44"/>
    <mergeCell ref="B45:D45"/>
    <mergeCell ref="B46:D46"/>
    <mergeCell ref="B65:D65"/>
    <mergeCell ref="B66:D66"/>
    <mergeCell ref="B79:D79"/>
    <mergeCell ref="B80:D80"/>
    <mergeCell ref="B78:D78"/>
    <mergeCell ref="B67:D67"/>
    <mergeCell ref="B68:D68"/>
    <mergeCell ref="B69:D69"/>
    <mergeCell ref="B70:D70"/>
    <mergeCell ref="B71:D71"/>
    <mergeCell ref="B72:D72"/>
    <mergeCell ref="B51:D51"/>
    <mergeCell ref="B49:D49"/>
    <mergeCell ref="B50:D50"/>
    <mergeCell ref="N42:P42"/>
    <mergeCell ref="N31:P31"/>
    <mergeCell ref="N32:P32"/>
    <mergeCell ref="N33:P33"/>
    <mergeCell ref="N34:P34"/>
    <mergeCell ref="N35:P35"/>
    <mergeCell ref="N36:P36"/>
    <mergeCell ref="B47:D47"/>
    <mergeCell ref="B40:D40"/>
    <mergeCell ref="B37:D37"/>
    <mergeCell ref="B38:D38"/>
    <mergeCell ref="B39:D39"/>
    <mergeCell ref="N37:P37"/>
    <mergeCell ref="N38:P38"/>
    <mergeCell ref="N39:P39"/>
    <mergeCell ref="N40:P40"/>
    <mergeCell ref="N41:P41"/>
    <mergeCell ref="N43:P43"/>
    <mergeCell ref="N44:P44"/>
    <mergeCell ref="N45:P45"/>
    <mergeCell ref="N46:P46"/>
    <mergeCell ref="N47:P47"/>
    <mergeCell ref="B48:D48"/>
    <mergeCell ref="B63:D63"/>
    <mergeCell ref="B64:D64"/>
    <mergeCell ref="B55:D55"/>
    <mergeCell ref="B56:D56"/>
    <mergeCell ref="B57:D57"/>
    <mergeCell ref="B58:D58"/>
    <mergeCell ref="B59:D59"/>
    <mergeCell ref="B52:D52"/>
    <mergeCell ref="B53:D53"/>
    <mergeCell ref="B54:D54"/>
    <mergeCell ref="N61:P61"/>
    <mergeCell ref="N62:P62"/>
    <mergeCell ref="N63:P63"/>
    <mergeCell ref="N64:P64"/>
    <mergeCell ref="N71:P71"/>
    <mergeCell ref="N72:P72"/>
    <mergeCell ref="N73:P73"/>
    <mergeCell ref="N48:P48"/>
    <mergeCell ref="N49:P49"/>
    <mergeCell ref="N50:P50"/>
    <mergeCell ref="N51:P51"/>
    <mergeCell ref="N52:P52"/>
    <mergeCell ref="N53:P53"/>
    <mergeCell ref="N54:P54"/>
    <mergeCell ref="N55:P55"/>
    <mergeCell ref="N56:P56"/>
    <mergeCell ref="N57:P57"/>
    <mergeCell ref="N74:P74"/>
    <mergeCell ref="N79:P79"/>
    <mergeCell ref="N80:P80"/>
    <mergeCell ref="N75:P75"/>
    <mergeCell ref="N76:P76"/>
    <mergeCell ref="N77:P77"/>
    <mergeCell ref="N78:P78"/>
    <mergeCell ref="N58:P58"/>
    <mergeCell ref="B73:D73"/>
    <mergeCell ref="B74:D74"/>
    <mergeCell ref="B75:D75"/>
    <mergeCell ref="B76:D76"/>
    <mergeCell ref="B77:D77"/>
    <mergeCell ref="B61:D61"/>
    <mergeCell ref="B62:D62"/>
    <mergeCell ref="N65:P65"/>
    <mergeCell ref="N66:P66"/>
    <mergeCell ref="B60:D60"/>
    <mergeCell ref="N67:P67"/>
    <mergeCell ref="N68:P68"/>
    <mergeCell ref="N69:P69"/>
    <mergeCell ref="N70:P70"/>
    <mergeCell ref="N59:P59"/>
    <mergeCell ref="N60:P60"/>
  </mergeCells>
  <phoneticPr fontId="4"/>
  <conditionalFormatting sqref="D14:D20 L13:L16 H26:H27 D26:D27 N31:P80 B31:B80 E31:K80">
    <cfRule type="cellIs" dxfId="0" priority="1" stopIfTrue="1" operator="equal">
      <formula>0</formula>
    </cfRule>
  </conditionalFormatting>
  <hyperlinks>
    <hyperlink ref="I10" r:id="rId1"/>
  </hyperlinks>
  <printOptions horizontalCentered="1"/>
  <pageMargins left="0.17" right="0.17" top="0.43" bottom="0.19685039370078741" header="0.19685039370078741" footer="0.19685039370078741"/>
  <pageSetup paperSize="9" scale="63" orientation="portrait" verticalDpi="300" r:id="rId2"/>
  <headerFooter alignWithMargins="0">
    <oddHeader>&amp;L&amp;G</oddHeader>
  </headerFooter>
  <drawing r:id="rId3"/>
  <legacyDrawingHF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Application Form</vt:lpstr>
      <vt:lpstr>Sample Shipping Info</vt:lpstr>
      <vt:lpstr>Receipt of Samples</vt:lpstr>
      <vt:lpstr>CheckList</vt:lpstr>
      <vt:lpstr>'Application Form'!Print_Area</vt:lpstr>
      <vt:lpstr>'Receipt of Samples'!Print_Area</vt:lpstr>
      <vt:lpstr>'Sample Shipping Info'!Print_Area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Carnabio</dc:creator>
  <cp:lastModifiedBy>鳴海 有剛</cp:lastModifiedBy>
  <cp:lastPrinted>2018-10-16T06:14:02Z</cp:lastPrinted>
  <dcterms:created xsi:type="dcterms:W3CDTF">2011-03-18T05:50:36Z</dcterms:created>
  <dcterms:modified xsi:type="dcterms:W3CDTF">2021-05-28T07:16:36Z</dcterms:modified>
</cp:coreProperties>
</file>