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bs-sv01\Marketing\Internal\Client\☆ACD\ACD申込書\"/>
    </mc:Choice>
  </mc:AlternateContent>
  <bookViews>
    <workbookView xWindow="0" yWindow="0" windowWidth="24210" windowHeight="14295" tabRatio="472" firstSheet="1" activeTab="1"/>
  </bookViews>
  <sheets>
    <sheet name="Table" sheetId="5" state="hidden" r:id="rId1"/>
    <sheet name="Application Form" sheetId="4" r:id="rId2"/>
  </sheets>
  <definedNames>
    <definedName name="_xlnm._FilterDatabase" localSheetId="1" hidden="1">'Application Form'!$Q$130:$R$228</definedName>
    <definedName name="Checklist">'Application Form'!$Q$131:$R$263</definedName>
    <definedName name="IC50Table">Table!$B$1:$K$7</definedName>
    <definedName name="_xlnm.Print_Area" localSheetId="1">'Application Form'!$A$1:$N$115</definedName>
  </definedNames>
  <calcPr calcId="152511"/>
</workbook>
</file>

<file path=xl/calcChain.xml><?xml version="1.0" encoding="utf-8"?>
<calcChain xmlns="http://schemas.openxmlformats.org/spreadsheetml/2006/main">
  <c r="J108" i="4" l="1"/>
  <c r="Z196" i="4" l="1"/>
  <c r="AD196" i="4"/>
  <c r="AF196" i="4"/>
  <c r="AB212" i="4"/>
  <c r="AD212" i="4"/>
  <c r="AF212" i="4"/>
  <c r="R196" i="4" l="1"/>
  <c r="R212" i="4"/>
  <c r="J98" i="4" l="1"/>
  <c r="T42" i="4"/>
  <c r="S36" i="4"/>
  <c r="S37" i="4"/>
  <c r="S38" i="4"/>
  <c r="S39" i="4"/>
  <c r="S40" i="4"/>
  <c r="T40" i="4" s="1"/>
  <c r="S41" i="4"/>
  <c r="S42" i="4"/>
  <c r="S43" i="4"/>
  <c r="S44" i="4"/>
  <c r="T44" i="4" s="1"/>
  <c r="S45" i="4"/>
  <c r="T45" i="4" s="1"/>
  <c r="S46" i="4"/>
  <c r="T46" i="4" s="1"/>
  <c r="S47" i="4"/>
  <c r="T47" i="4" s="1"/>
  <c r="S48" i="4"/>
  <c r="T48" i="4" s="1"/>
  <c r="S49" i="4"/>
  <c r="S35" i="4"/>
  <c r="R37" i="4"/>
  <c r="R38" i="4"/>
  <c r="R39" i="4"/>
  <c r="R40" i="4"/>
  <c r="R41" i="4"/>
  <c r="R42" i="4"/>
  <c r="R43" i="4"/>
  <c r="R44" i="4"/>
  <c r="R45" i="4"/>
  <c r="R46" i="4"/>
  <c r="R47" i="4"/>
  <c r="R48" i="4"/>
  <c r="R49" i="4"/>
  <c r="R36" i="4"/>
  <c r="R35" i="4"/>
  <c r="T43" i="4"/>
  <c r="T49" i="4"/>
  <c r="T41" i="4"/>
  <c r="T37" i="4"/>
  <c r="F33" i="4"/>
  <c r="E33" i="4"/>
  <c r="Y179" i="4"/>
  <c r="Y177" i="4"/>
  <c r="Y178" i="4"/>
  <c r="V154" i="4"/>
  <c r="AC154" i="4"/>
  <c r="AD154" i="4"/>
  <c r="AE154" i="4"/>
  <c r="V148" i="4"/>
  <c r="AC148" i="4"/>
  <c r="AD148" i="4"/>
  <c r="AE148" i="4"/>
  <c r="V149" i="4"/>
  <c r="AC149" i="4"/>
  <c r="AD149" i="4"/>
  <c r="AE149" i="4"/>
  <c r="V150" i="4"/>
  <c r="AC150" i="4"/>
  <c r="AD150" i="4"/>
  <c r="AE150" i="4"/>
  <c r="V151" i="4"/>
  <c r="AC151" i="4"/>
  <c r="AD151" i="4"/>
  <c r="AE151" i="4"/>
  <c r="AE201" i="4"/>
  <c r="AE200" i="4"/>
  <c r="AE199" i="4"/>
  <c r="AE218" i="4"/>
  <c r="AE217" i="4"/>
  <c r="AE216" i="4"/>
  <c r="AC218" i="4"/>
  <c r="AC217" i="4"/>
  <c r="AC216" i="4"/>
  <c r="AB208" i="4"/>
  <c r="AB207" i="4"/>
  <c r="AB206" i="4"/>
  <c r="AA203" i="4"/>
  <c r="AA202" i="4"/>
  <c r="AA201" i="4"/>
  <c r="AA200" i="4"/>
  <c r="AA199" i="4"/>
  <c r="Z195" i="4"/>
  <c r="Z194" i="4"/>
  <c r="Z197" i="4"/>
  <c r="W164" i="4"/>
  <c r="W163" i="4"/>
  <c r="W162" i="4"/>
  <c r="X169" i="4"/>
  <c r="X168" i="4"/>
  <c r="X167" i="4"/>
  <c r="X166" i="4"/>
  <c r="X165" i="4"/>
  <c r="Y181" i="4"/>
  <c r="AD181" i="4"/>
  <c r="AE181" i="4"/>
  <c r="Y182" i="4"/>
  <c r="AD182" i="4"/>
  <c r="AE182" i="4"/>
  <c r="Y183" i="4"/>
  <c r="AD183" i="4"/>
  <c r="AE183" i="4"/>
  <c r="Y184" i="4"/>
  <c r="AD184" i="4"/>
  <c r="AE184" i="4"/>
  <c r="Y185" i="4"/>
  <c r="AD185" i="4"/>
  <c r="AE185" i="4"/>
  <c r="AC166" i="4"/>
  <c r="AD166" i="4"/>
  <c r="AE166" i="4"/>
  <c r="V159" i="4"/>
  <c r="AC159" i="4"/>
  <c r="AD159" i="4"/>
  <c r="AE159" i="4"/>
  <c r="V152" i="4"/>
  <c r="AC152" i="4"/>
  <c r="AD152" i="4"/>
  <c r="AE152" i="4"/>
  <c r="V153" i="4"/>
  <c r="AC153" i="4"/>
  <c r="AD153" i="4"/>
  <c r="AE153" i="4"/>
  <c r="V155" i="4"/>
  <c r="AC155" i="4"/>
  <c r="AD155" i="4"/>
  <c r="AE155" i="4"/>
  <c r="V156" i="4"/>
  <c r="AC156" i="4"/>
  <c r="AD156" i="4"/>
  <c r="AE156" i="4"/>
  <c r="V160" i="4"/>
  <c r="AC160" i="4"/>
  <c r="AD160" i="4"/>
  <c r="AE160" i="4"/>
  <c r="V161" i="4"/>
  <c r="AC161" i="4"/>
  <c r="AD161" i="4"/>
  <c r="AE161" i="4"/>
  <c r="AC162" i="4"/>
  <c r="AD162" i="4"/>
  <c r="AE167" i="4"/>
  <c r="AC163" i="4"/>
  <c r="AD163" i="4"/>
  <c r="AE168" i="4"/>
  <c r="V158" i="4"/>
  <c r="AC158" i="4"/>
  <c r="AD158" i="4"/>
  <c r="AE158" i="4"/>
  <c r="AB214" i="4"/>
  <c r="AD214" i="4"/>
  <c r="AF214" i="4"/>
  <c r="X176" i="4"/>
  <c r="AC176" i="4"/>
  <c r="AD176" i="4"/>
  <c r="AE176" i="4"/>
  <c r="AC177" i="4"/>
  <c r="AD177" i="4"/>
  <c r="AE177" i="4"/>
  <c r="AC178" i="4"/>
  <c r="AD178" i="4"/>
  <c r="AE178" i="4"/>
  <c r="AC179" i="4"/>
  <c r="AD179" i="4"/>
  <c r="AE179" i="4"/>
  <c r="AC144" i="4"/>
  <c r="AD144" i="4"/>
  <c r="AE144" i="4"/>
  <c r="AC145" i="4"/>
  <c r="AD145" i="4"/>
  <c r="AE145" i="4"/>
  <c r="AC146" i="4"/>
  <c r="AD146" i="4"/>
  <c r="AE146" i="4"/>
  <c r="AC147" i="4"/>
  <c r="AD147" i="4"/>
  <c r="AE147" i="4"/>
  <c r="AC157" i="4"/>
  <c r="AD157" i="4"/>
  <c r="AE157" i="4"/>
  <c r="AC142" i="4"/>
  <c r="AD142" i="4"/>
  <c r="AE142" i="4"/>
  <c r="V144" i="4"/>
  <c r="V145" i="4"/>
  <c r="V146" i="4"/>
  <c r="V147" i="4"/>
  <c r="V157" i="4"/>
  <c r="V142" i="4"/>
  <c r="AE192" i="4"/>
  <c r="AD192" i="4"/>
  <c r="Y192" i="4"/>
  <c r="AE191" i="4"/>
  <c r="AD191" i="4"/>
  <c r="Y191" i="4"/>
  <c r="AE190" i="4"/>
  <c r="AD190" i="4"/>
  <c r="Y190" i="4"/>
  <c r="AE189" i="4"/>
  <c r="AD189" i="4"/>
  <c r="Y189" i="4"/>
  <c r="AE188" i="4"/>
  <c r="AD188" i="4"/>
  <c r="Y188" i="4"/>
  <c r="AD224" i="4"/>
  <c r="AC224" i="4"/>
  <c r="AE224" i="4"/>
  <c r="AD223" i="4"/>
  <c r="AC223" i="4"/>
  <c r="AE223" i="4"/>
  <c r="AD222" i="4"/>
  <c r="AC222" i="4"/>
  <c r="AE222" i="4"/>
  <c r="AD221" i="4"/>
  <c r="AC221" i="4"/>
  <c r="AE221" i="4"/>
  <c r="AD220" i="4"/>
  <c r="AC220" i="4"/>
  <c r="AE220" i="4"/>
  <c r="AD219" i="4"/>
  <c r="AC219" i="4"/>
  <c r="AE219" i="4"/>
  <c r="AD218" i="4"/>
  <c r="AF208" i="4"/>
  <c r="AD217" i="4"/>
  <c r="AF207" i="4"/>
  <c r="AD216" i="4"/>
  <c r="AF206" i="4"/>
  <c r="AD215" i="4"/>
  <c r="AB215" i="4"/>
  <c r="AF215" i="4"/>
  <c r="AD213" i="4"/>
  <c r="AB213" i="4"/>
  <c r="AF213" i="4"/>
  <c r="AD211" i="4"/>
  <c r="AB211" i="4"/>
  <c r="AF211" i="4"/>
  <c r="AD210" i="4"/>
  <c r="AB210" i="4"/>
  <c r="AF210" i="4"/>
  <c r="AD209" i="4"/>
  <c r="AB209" i="4"/>
  <c r="AF209" i="4"/>
  <c r="AD208" i="4"/>
  <c r="AD207" i="4"/>
  <c r="AD206" i="4"/>
  <c r="AD205" i="4"/>
  <c r="AA205" i="4"/>
  <c r="AE205" i="4"/>
  <c r="AD204" i="4"/>
  <c r="AA204" i="4"/>
  <c r="AE204" i="4"/>
  <c r="AD203" i="4"/>
  <c r="AE203" i="4"/>
  <c r="AD202" i="4"/>
  <c r="AE202" i="4"/>
  <c r="AD201" i="4"/>
  <c r="AF198" i="4"/>
  <c r="AD200" i="4"/>
  <c r="AF197" i="4"/>
  <c r="AD199" i="4"/>
  <c r="AF195" i="4"/>
  <c r="AD198" i="4"/>
  <c r="Z198" i="4"/>
  <c r="AF194" i="4"/>
  <c r="AD197" i="4"/>
  <c r="AD195" i="4"/>
  <c r="AD194" i="4"/>
  <c r="AD193" i="4"/>
  <c r="Y193" i="4"/>
  <c r="AE193" i="4"/>
  <c r="AD187" i="4"/>
  <c r="Y187" i="4"/>
  <c r="AE187" i="4"/>
  <c r="AD186" i="4"/>
  <c r="Y186" i="4"/>
  <c r="AE186" i="4"/>
  <c r="AD180" i="4"/>
  <c r="Y180" i="4"/>
  <c r="AE180" i="4"/>
  <c r="AC175" i="4"/>
  <c r="AD175" i="4"/>
  <c r="X175" i="4"/>
  <c r="AE175" i="4"/>
  <c r="AC174" i="4"/>
  <c r="AD174" i="4"/>
  <c r="X174" i="4"/>
  <c r="AE174" i="4"/>
  <c r="AC173" i="4"/>
  <c r="AD173" i="4"/>
  <c r="X173" i="4"/>
  <c r="AE173" i="4"/>
  <c r="AC172" i="4"/>
  <c r="AD172" i="4"/>
  <c r="X172" i="4"/>
  <c r="AE172" i="4"/>
  <c r="AC171" i="4"/>
  <c r="AD171" i="4"/>
  <c r="X171" i="4"/>
  <c r="AE171" i="4"/>
  <c r="AC170" i="4"/>
  <c r="AD170" i="4"/>
  <c r="X170" i="4"/>
  <c r="AE170" i="4"/>
  <c r="AC169" i="4"/>
  <c r="AD169" i="4"/>
  <c r="AF164" i="4"/>
  <c r="AC168" i="4"/>
  <c r="AD168" i="4"/>
  <c r="AF163" i="4"/>
  <c r="AC167" i="4"/>
  <c r="AD167" i="4"/>
  <c r="AF162" i="4"/>
  <c r="AC165" i="4"/>
  <c r="AD165" i="4"/>
  <c r="AE165" i="4"/>
  <c r="AC164" i="4"/>
  <c r="AD164" i="4"/>
  <c r="AE169" i="4"/>
  <c r="AC143" i="4"/>
  <c r="AD143" i="4"/>
  <c r="V143" i="4"/>
  <c r="AE143" i="4"/>
  <c r="AC141" i="4"/>
  <c r="AD141" i="4"/>
  <c r="V141" i="4"/>
  <c r="AE141" i="4"/>
  <c r="AC140" i="4"/>
  <c r="AD140" i="4"/>
  <c r="U140" i="4"/>
  <c r="AF140" i="4"/>
  <c r="AC139" i="4"/>
  <c r="AD139" i="4"/>
  <c r="U139" i="4"/>
  <c r="AF139" i="4"/>
  <c r="AC138" i="4"/>
  <c r="AD138" i="4"/>
  <c r="U138" i="4"/>
  <c r="AF138" i="4"/>
  <c r="AC137" i="4"/>
  <c r="AD137" i="4"/>
  <c r="T137" i="4"/>
  <c r="AE137" i="4"/>
  <c r="AC136" i="4"/>
  <c r="AD136" i="4"/>
  <c r="T136" i="4"/>
  <c r="AE136" i="4"/>
  <c r="AC135" i="4"/>
  <c r="AD135" i="4"/>
  <c r="T135" i="4"/>
  <c r="AE135" i="4"/>
  <c r="AC134" i="4"/>
  <c r="AD134" i="4"/>
  <c r="T134" i="4"/>
  <c r="AE134" i="4"/>
  <c r="AC133" i="4"/>
  <c r="AD133" i="4"/>
  <c r="T133" i="4"/>
  <c r="AE133" i="4"/>
  <c r="AC132" i="4"/>
  <c r="AD132" i="4"/>
  <c r="T132" i="4"/>
  <c r="AE132" i="4"/>
  <c r="AC131" i="4"/>
  <c r="AD131" i="4"/>
  <c r="T131" i="4"/>
  <c r="AE131" i="4"/>
  <c r="Z35" i="4"/>
  <c r="AA35" i="4"/>
  <c r="AC35" i="4" s="1"/>
  <c r="AE35" i="4" s="1"/>
  <c r="AG35" i="4" s="1"/>
  <c r="Z39" i="4"/>
  <c r="AA39" i="4"/>
  <c r="AC39" i="4" s="1"/>
  <c r="AE39" i="4" s="1"/>
  <c r="AG39" i="4" s="1"/>
  <c r="Z38" i="4"/>
  <c r="J38" i="4" s="1"/>
  <c r="AA38" i="4"/>
  <c r="AC38" i="4"/>
  <c r="AE38" i="4" s="1"/>
  <c r="AG38" i="4" s="1"/>
  <c r="Z36" i="4"/>
  <c r="J36" i="4" s="1"/>
  <c r="Z37" i="4"/>
  <c r="Z40" i="4"/>
  <c r="AB40" i="4"/>
  <c r="Z41" i="4"/>
  <c r="J41" i="4" s="1"/>
  <c r="Z42" i="4"/>
  <c r="AB42" i="4" s="1"/>
  <c r="Z43" i="4"/>
  <c r="AB43" i="4" s="1"/>
  <c r="Z44" i="4"/>
  <c r="AB44" i="4"/>
  <c r="Z45" i="4"/>
  <c r="J45" i="4" s="1"/>
  <c r="Z46" i="4"/>
  <c r="Z47" i="4"/>
  <c r="AB47" i="4"/>
  <c r="Z48" i="4"/>
  <c r="J48" i="4" s="1"/>
  <c r="Z49" i="4"/>
  <c r="AA36" i="4"/>
  <c r="AC36" i="4" s="1"/>
  <c r="AE36" i="4" s="1"/>
  <c r="AG36" i="4" s="1"/>
  <c r="AA37" i="4"/>
  <c r="AC37" i="4" s="1"/>
  <c r="AE37" i="4" s="1"/>
  <c r="AG37" i="4" s="1"/>
  <c r="AA40" i="4"/>
  <c r="AC40" i="4" s="1"/>
  <c r="AE40" i="4" s="1"/>
  <c r="AG40" i="4" s="1"/>
  <c r="AA41" i="4"/>
  <c r="AC41" i="4" s="1"/>
  <c r="AE41" i="4" s="1"/>
  <c r="AG41" i="4" s="1"/>
  <c r="AA42" i="4"/>
  <c r="AC42" i="4" s="1"/>
  <c r="AE42" i="4" s="1"/>
  <c r="AG42" i="4" s="1"/>
  <c r="AA43" i="4"/>
  <c r="AC43" i="4" s="1"/>
  <c r="AE43" i="4" s="1"/>
  <c r="AG43" i="4" s="1"/>
  <c r="AA44" i="4"/>
  <c r="AC44" i="4" s="1"/>
  <c r="AE44" i="4" s="1"/>
  <c r="AG44" i="4" s="1"/>
  <c r="AA45" i="4"/>
  <c r="AC45" i="4" s="1"/>
  <c r="AE45" i="4" s="1"/>
  <c r="AG45" i="4" s="1"/>
  <c r="AA46" i="4"/>
  <c r="AC46" i="4" s="1"/>
  <c r="AE46" i="4" s="1"/>
  <c r="AA47" i="4"/>
  <c r="AC47" i="4" s="1"/>
  <c r="AE47" i="4" s="1"/>
  <c r="AG47" i="4" s="1"/>
  <c r="AA48" i="4"/>
  <c r="AC48" i="4" s="1"/>
  <c r="AE48" i="4" s="1"/>
  <c r="AG48" i="4" s="1"/>
  <c r="AA49" i="4"/>
  <c r="AC49" i="4" s="1"/>
  <c r="AE49" i="4" s="1"/>
  <c r="AG49" i="4" s="1"/>
  <c r="Y35" i="4"/>
  <c r="Y36" i="4"/>
  <c r="Y37" i="4"/>
  <c r="Y38" i="4"/>
  <c r="Y39" i="4"/>
  <c r="Y40" i="4"/>
  <c r="Y41" i="4"/>
  <c r="Y42" i="4"/>
  <c r="Y43" i="4"/>
  <c r="Y44" i="4"/>
  <c r="Y45" i="4"/>
  <c r="Y46" i="4"/>
  <c r="Y47" i="4"/>
  <c r="Y48" i="4"/>
  <c r="Y49" i="4"/>
  <c r="W114" i="4"/>
  <c r="AB49" i="4"/>
  <c r="AD49" i="4" s="1"/>
  <c r="AB46" i="4"/>
  <c r="AB41" i="4"/>
  <c r="AD41" i="4" s="1"/>
  <c r="AB38" i="4"/>
  <c r="AD46" i="4"/>
  <c r="AF46" i="4" s="1"/>
  <c r="AH46" i="4" l="1"/>
  <c r="N46" i="4" s="1"/>
  <c r="L49" i="4"/>
  <c r="AF49" i="4"/>
  <c r="AG46" i="4"/>
  <c r="M46" i="4" s="1"/>
  <c r="L46" i="4"/>
  <c r="K43" i="4"/>
  <c r="AD43" i="4"/>
  <c r="AF41" i="4"/>
  <c r="L41" i="4"/>
  <c r="K42" i="4"/>
  <c r="AD42" i="4"/>
  <c r="K47" i="4"/>
  <c r="AD38" i="4"/>
  <c r="K38" i="4"/>
  <c r="J47" i="4"/>
  <c r="J44" i="4"/>
  <c r="J40" i="4"/>
  <c r="K44" i="4"/>
  <c r="K40" i="4"/>
  <c r="AB39" i="4"/>
  <c r="J39" i="4"/>
  <c r="J46" i="4"/>
  <c r="J43" i="4"/>
  <c r="K41" i="4"/>
  <c r="K46" i="4"/>
  <c r="AB48" i="4"/>
  <c r="K49" i="4"/>
  <c r="J49" i="4"/>
  <c r="AD47" i="4"/>
  <c r="AB45" i="4"/>
  <c r="AD44" i="4"/>
  <c r="J42" i="4"/>
  <c r="AD40" i="4"/>
  <c r="R131" i="4"/>
  <c r="R136" i="4"/>
  <c r="R147" i="4"/>
  <c r="R179" i="4"/>
  <c r="R195" i="4"/>
  <c r="R183" i="4"/>
  <c r="R150" i="4"/>
  <c r="R132" i="4"/>
  <c r="R134" i="4"/>
  <c r="R215" i="4"/>
  <c r="R185" i="4"/>
  <c r="R206" i="4"/>
  <c r="R198" i="4"/>
  <c r="R184" i="4"/>
  <c r="R181" i="4"/>
  <c r="R168" i="4"/>
  <c r="R172" i="4"/>
  <c r="R175" i="4"/>
  <c r="R162" i="4"/>
  <c r="R164" i="4"/>
  <c r="R194" i="4"/>
  <c r="R203" i="4"/>
  <c r="R199" i="4"/>
  <c r="R213" i="4"/>
  <c r="R154" i="4"/>
  <c r="R146" i="4"/>
  <c r="R153" i="4"/>
  <c r="R140" i="4"/>
  <c r="R197" i="4"/>
  <c r="R187" i="4"/>
  <c r="R133" i="4"/>
  <c r="R138" i="4"/>
  <c r="R139" i="4"/>
  <c r="R141" i="4"/>
  <c r="R186" i="4"/>
  <c r="R157" i="4"/>
  <c r="R144" i="4"/>
  <c r="R167" i="4"/>
  <c r="R173" i="4"/>
  <c r="R174" i="4"/>
  <c r="R189" i="4"/>
  <c r="R191" i="4"/>
  <c r="R176" i="4"/>
  <c r="R180" i="4"/>
  <c r="R142" i="4"/>
  <c r="R177" i="4"/>
  <c r="R161" i="4"/>
  <c r="R156" i="4"/>
  <c r="R155" i="4"/>
  <c r="R200" i="4"/>
  <c r="R193" i="4"/>
  <c r="R188" i="4"/>
  <c r="R192" i="4"/>
  <c r="R135" i="4"/>
  <c r="R190" i="4"/>
  <c r="R182" i="4"/>
  <c r="R217" i="4"/>
  <c r="R202" i="4"/>
  <c r="R205" i="4"/>
  <c r="R201" i="4"/>
  <c r="R204" i="4"/>
  <c r="R224" i="4"/>
  <c r="R143" i="4"/>
  <c r="R169" i="4"/>
  <c r="R170" i="4"/>
  <c r="R171" i="4"/>
  <c r="R210" i="4"/>
  <c r="R221" i="4"/>
  <c r="R145" i="4"/>
  <c r="R152" i="4"/>
  <c r="R159" i="4"/>
  <c r="R166" i="4"/>
  <c r="R207" i="4"/>
  <c r="R218" i="4"/>
  <c r="R151" i="4"/>
  <c r="R137" i="4"/>
  <c r="R165" i="4"/>
  <c r="R219" i="4"/>
  <c r="R223" i="4"/>
  <c r="R178" i="4"/>
  <c r="R158" i="4"/>
  <c r="R163" i="4"/>
  <c r="R160" i="4"/>
  <c r="R149" i="4"/>
  <c r="R148" i="4"/>
  <c r="R209" i="4"/>
  <c r="R222" i="4"/>
  <c r="R214" i="4"/>
  <c r="R208" i="4"/>
  <c r="R216" i="4"/>
  <c r="R211" i="4"/>
  <c r="R220" i="4"/>
  <c r="AB37" i="4"/>
  <c r="J37" i="4"/>
  <c r="AB35" i="4"/>
  <c r="J35" i="4"/>
  <c r="T36" i="4"/>
  <c r="AB36" i="4"/>
  <c r="K36" i="4" s="1"/>
  <c r="T35" i="4"/>
  <c r="T39" i="4"/>
  <c r="T38" i="4"/>
  <c r="AD36" i="4"/>
  <c r="L44" i="4" l="1"/>
  <c r="AF44" i="4"/>
  <c r="L42" i="4"/>
  <c r="AF42" i="4"/>
  <c r="AF43" i="4"/>
  <c r="L43" i="4"/>
  <c r="M49" i="4"/>
  <c r="AH49" i="4"/>
  <c r="N49" i="4" s="1"/>
  <c r="K45" i="4"/>
  <c r="AD45" i="4"/>
  <c r="K48" i="4"/>
  <c r="AD48" i="4"/>
  <c r="AF40" i="4"/>
  <c r="L40" i="4"/>
  <c r="AF47" i="4"/>
  <c r="L47" i="4"/>
  <c r="AF38" i="4"/>
  <c r="L38" i="4"/>
  <c r="AD39" i="4"/>
  <c r="K39" i="4"/>
  <c r="M41" i="4"/>
  <c r="AH41" i="4"/>
  <c r="N41" i="4" s="1"/>
  <c r="S115" i="4"/>
  <c r="H97" i="4" s="1"/>
  <c r="AD35" i="4"/>
  <c r="K35" i="4"/>
  <c r="AD37" i="4"/>
  <c r="K37" i="4"/>
  <c r="AF36" i="4"/>
  <c r="L36" i="4"/>
  <c r="AH38" i="4" l="1"/>
  <c r="N38" i="4" s="1"/>
  <c r="M38" i="4"/>
  <c r="L48" i="4"/>
  <c r="AF48" i="4"/>
  <c r="AF39" i="4"/>
  <c r="L39" i="4"/>
  <c r="AH47" i="4"/>
  <c r="N47" i="4" s="1"/>
  <c r="M47" i="4"/>
  <c r="AH42" i="4"/>
  <c r="N42" i="4" s="1"/>
  <c r="M42" i="4"/>
  <c r="L45" i="4"/>
  <c r="AF45" i="4"/>
  <c r="AH44" i="4"/>
  <c r="N44" i="4" s="1"/>
  <c r="M44" i="4"/>
  <c r="M40" i="4"/>
  <c r="AH40" i="4"/>
  <c r="N40" i="4" s="1"/>
  <c r="AH43" i="4"/>
  <c r="N43" i="4" s="1"/>
  <c r="M43" i="4"/>
  <c r="AF37" i="4"/>
  <c r="L37" i="4"/>
  <c r="AF35" i="4"/>
  <c r="L35" i="4"/>
  <c r="M36" i="4"/>
  <c r="AH36" i="4"/>
  <c r="N36" i="4" s="1"/>
  <c r="AH39" i="4" l="1"/>
  <c r="N39" i="4" s="1"/>
  <c r="M39" i="4"/>
  <c r="M45" i="4"/>
  <c r="AH45" i="4"/>
  <c r="N45" i="4" s="1"/>
  <c r="M48" i="4"/>
  <c r="AH48" i="4"/>
  <c r="N48" i="4" s="1"/>
  <c r="AH35" i="4"/>
  <c r="N35" i="4" s="1"/>
  <c r="M35" i="4"/>
  <c r="AH37" i="4"/>
  <c r="N37" i="4" s="1"/>
  <c r="M37" i="4"/>
  <c r="L92" i="4" l="1"/>
</calcChain>
</file>

<file path=xl/sharedStrings.xml><?xml version="1.0" encoding="utf-8"?>
<sst xmlns="http://schemas.openxmlformats.org/spreadsheetml/2006/main" count="463" uniqueCount="282">
  <si>
    <t>ALK</t>
  </si>
  <si>
    <t>TYRO3</t>
  </si>
  <si>
    <t>EphA1</t>
  </si>
  <si>
    <t>EphA3</t>
  </si>
  <si>
    <t>EphA4</t>
  </si>
  <si>
    <t>EphA5</t>
  </si>
  <si>
    <t>EphB1</t>
  </si>
  <si>
    <t>EphB2</t>
  </si>
  <si>
    <t>EphB4</t>
  </si>
  <si>
    <t>FAK</t>
  </si>
  <si>
    <t>FGFR1</t>
  </si>
  <si>
    <t>FGFR2</t>
  </si>
  <si>
    <t>FGFR3</t>
  </si>
  <si>
    <t>FGFR4</t>
  </si>
  <si>
    <t>IGF1R</t>
  </si>
  <si>
    <t>INSR</t>
  </si>
  <si>
    <t>JAK1</t>
  </si>
  <si>
    <t>JAK2</t>
  </si>
  <si>
    <t>JAK3</t>
  </si>
  <si>
    <t>TYK2</t>
  </si>
  <si>
    <t>MET</t>
  </si>
  <si>
    <t>FLT3</t>
  </si>
  <si>
    <t>KIT</t>
  </si>
  <si>
    <t>PDGFRa</t>
  </si>
  <si>
    <t>PDGFRb</t>
  </si>
  <si>
    <t>RET</t>
  </si>
  <si>
    <t>BLK</t>
  </si>
  <si>
    <t>FGR</t>
  </si>
  <si>
    <t>FRK</t>
  </si>
  <si>
    <t>HCK</t>
  </si>
  <si>
    <t>LCK</t>
  </si>
  <si>
    <t>SRC</t>
  </si>
  <si>
    <t>SYK</t>
  </si>
  <si>
    <t>ZAP70</t>
  </si>
  <si>
    <t>BMX</t>
  </si>
  <si>
    <t>TIE2</t>
  </si>
  <si>
    <t>Target Kinase Selection</t>
    <phoneticPr fontId="2" type="noConversion"/>
  </si>
  <si>
    <t>Kinase</t>
    <phoneticPr fontId="2" type="noConversion"/>
  </si>
  <si>
    <t>Flag</t>
    <phoneticPr fontId="2" type="noConversion"/>
  </si>
  <si>
    <t>ConcTable</t>
  </si>
  <si>
    <t>3, 1</t>
  </si>
  <si>
    <t>0.3, 0.1</t>
  </si>
  <si>
    <t>0.03, 0.01</t>
  </si>
  <si>
    <t>0.003, 0.001</t>
  </si>
  <si>
    <t>1, 0.3</t>
  </si>
  <si>
    <t>0.1, 0.03</t>
  </si>
  <si>
    <t>0.01, 0.003</t>
  </si>
  <si>
    <t>30, 10</t>
    <phoneticPr fontId="3"/>
  </si>
  <si>
    <t>10, 3</t>
    <phoneticPr fontId="3"/>
  </si>
  <si>
    <t>FULL</t>
    <phoneticPr fontId="2" type="noConversion"/>
  </si>
  <si>
    <t>0.3, 0.1</t>
    <phoneticPr fontId="3"/>
  </si>
  <si>
    <t>0.1, 0.03</t>
    <phoneticPr fontId="3"/>
  </si>
  <si>
    <t>0.01, 0.003</t>
    <phoneticPr fontId="3"/>
  </si>
  <si>
    <t>0.001, 0.0003</t>
    <phoneticPr fontId="3"/>
  </si>
  <si>
    <t>0.03, 0.01</t>
    <phoneticPr fontId="3"/>
  </si>
  <si>
    <t>0.003, 0.001</t>
    <phoneticPr fontId="3"/>
  </si>
  <si>
    <t>0.0003, 0.0001</t>
    <phoneticPr fontId="3"/>
  </si>
  <si>
    <t xml:space="preserve">Date : </t>
    <phoneticPr fontId="2" type="noConversion"/>
  </si>
  <si>
    <t>Customer Name</t>
    <phoneticPr fontId="2" type="noConversion"/>
  </si>
  <si>
    <t>Institution/Company</t>
    <phoneticPr fontId="2" type="noConversion"/>
  </si>
  <si>
    <t>Department</t>
    <phoneticPr fontId="2" type="noConversion"/>
  </si>
  <si>
    <t>Street Address 1</t>
    <phoneticPr fontId="2" type="noConversion"/>
  </si>
  <si>
    <t>Street Address 2</t>
    <phoneticPr fontId="2" type="noConversion"/>
  </si>
  <si>
    <t>City</t>
    <phoneticPr fontId="2" type="noConversion"/>
  </si>
  <si>
    <t>State/Zip</t>
    <phoneticPr fontId="2" type="noConversion"/>
  </si>
  <si>
    <t>Country</t>
    <phoneticPr fontId="2" type="noConversion"/>
  </si>
  <si>
    <t>Tel Number</t>
    <phoneticPr fontId="2" type="noConversion"/>
  </si>
  <si>
    <t>Fax Number</t>
    <phoneticPr fontId="2" type="noConversion"/>
  </si>
  <si>
    <t>Email Address</t>
    <phoneticPr fontId="2" type="noConversion"/>
  </si>
  <si>
    <t>Additional Information</t>
    <phoneticPr fontId="2" type="noConversion"/>
  </si>
  <si>
    <t>LYN</t>
  </si>
  <si>
    <t>RYK</t>
  </si>
  <si>
    <t>TIE1</t>
  </si>
  <si>
    <t>SYK</t>
    <phoneticPr fontId="2" type="noConversion"/>
  </si>
  <si>
    <r>
      <t>Customer Information</t>
    </r>
    <r>
      <rPr>
        <sz val="10"/>
        <rFont val="Tahoma"/>
        <family val="2"/>
      </rPr>
      <t xml:space="preserve">   [Highlighted fields are required.]</t>
    </r>
    <phoneticPr fontId="2" type="noConversion"/>
  </si>
  <si>
    <t xml:space="preserve">No. </t>
    <phoneticPr fontId="2" type="noConversion"/>
  </si>
  <si>
    <t>Compound Name</t>
    <phoneticPr fontId="2" type="noConversion"/>
  </si>
  <si>
    <t xml:space="preserve">CCK4 (PTK7) </t>
  </si>
  <si>
    <t xml:space="preserve">MER (MERTK) </t>
  </si>
  <si>
    <t xml:space="preserve">RON (MST1R) </t>
  </si>
  <si>
    <t xml:space="preserve">ROS (ROS1) </t>
  </si>
  <si>
    <t xml:space="preserve">TRKA (NTRK1) </t>
  </si>
  <si>
    <t xml:space="preserve">TRKB (NTRK2) </t>
  </si>
  <si>
    <t xml:space="preserve">TRKC (NTRK3) </t>
  </si>
  <si>
    <t>Ephrin</t>
    <phoneticPr fontId="2" type="noConversion"/>
  </si>
  <si>
    <t>FGF</t>
    <phoneticPr fontId="2" type="noConversion"/>
  </si>
  <si>
    <t>Abelson</t>
  </si>
  <si>
    <t>Abelson</t>
    <phoneticPr fontId="2" type="noConversion"/>
  </si>
  <si>
    <t>PDGF</t>
    <phoneticPr fontId="2" type="noConversion"/>
  </si>
  <si>
    <t>Janus</t>
    <phoneticPr fontId="2" type="noConversion"/>
  </si>
  <si>
    <t>Macro</t>
    <phoneticPr fontId="2" type="noConversion"/>
  </si>
  <si>
    <t>Sarcoma</t>
    <phoneticPr fontId="2" type="noConversion"/>
  </si>
  <si>
    <t>All Receptor</t>
    <phoneticPr fontId="2" type="noConversion"/>
  </si>
  <si>
    <t>All Cytoplasmic</t>
    <phoneticPr fontId="2" type="noConversion"/>
  </si>
  <si>
    <t>Rcpt</t>
    <phoneticPr fontId="2" type="noConversion"/>
  </si>
  <si>
    <t>All Receptor TKs</t>
    <phoneticPr fontId="2" type="noConversion"/>
  </si>
  <si>
    <t>All Cytoplasmic TKs</t>
    <phoneticPr fontId="2" type="noConversion"/>
  </si>
  <si>
    <t>FGF Receptor</t>
    <phoneticPr fontId="2" type="noConversion"/>
  </si>
  <si>
    <t>PDGF Receptor</t>
    <phoneticPr fontId="2" type="noConversion"/>
  </si>
  <si>
    <t>Janus Kinase</t>
    <phoneticPr fontId="2" type="noConversion"/>
  </si>
  <si>
    <t>Sarcoma Virus</t>
    <phoneticPr fontId="2" type="noConversion"/>
  </si>
  <si>
    <t>Macrophage Stimulating Receptor</t>
    <phoneticPr fontId="2" type="noConversion"/>
  </si>
  <si>
    <t>Insulin Receptor</t>
    <phoneticPr fontId="2" type="noConversion"/>
  </si>
  <si>
    <t>Insulin</t>
    <phoneticPr fontId="2" type="noConversion"/>
  </si>
  <si>
    <t xml:space="preserve">Cell-Based Tyrosine Kinase Assays Service Application Form </t>
    <phoneticPr fontId="2" type="noConversion"/>
  </si>
  <si>
    <t>1-8</t>
    <phoneticPr fontId="2" type="noConversion"/>
  </si>
  <si>
    <t>9-10</t>
    <phoneticPr fontId="2" type="noConversion"/>
  </si>
  <si>
    <t>11-12</t>
    <phoneticPr fontId="2" type="noConversion"/>
  </si>
  <si>
    <t>13-14</t>
    <phoneticPr fontId="2" type="noConversion"/>
  </si>
  <si>
    <t xml:space="preserve">Minimum required volume for your study: </t>
    <phoneticPr fontId="2" type="noConversion"/>
  </si>
  <si>
    <t>400uL</t>
    <phoneticPr fontId="2" type="noConversion"/>
  </si>
  <si>
    <t>500uL</t>
    <phoneticPr fontId="2" type="noConversion"/>
  </si>
  <si>
    <t>600uL</t>
    <phoneticPr fontId="2" type="noConversion"/>
  </si>
  <si>
    <t>700uL</t>
    <phoneticPr fontId="2" type="noConversion"/>
  </si>
  <si>
    <t>800uL</t>
    <phoneticPr fontId="2" type="noConversion"/>
  </si>
  <si>
    <t>Minimum required volume</t>
    <phoneticPr fontId="2" type="noConversion"/>
  </si>
  <si>
    <t>Canada</t>
  </si>
  <si>
    <t>France</t>
    <phoneticPr fontId="3"/>
  </si>
  <si>
    <t>Italy</t>
    <phoneticPr fontId="3"/>
  </si>
  <si>
    <t>Switzerland</t>
    <phoneticPr fontId="3"/>
  </si>
  <si>
    <t>Germany</t>
    <phoneticPr fontId="3"/>
  </si>
  <si>
    <t>Spain</t>
    <phoneticPr fontId="3"/>
  </si>
  <si>
    <t>Austria</t>
    <phoneticPr fontId="3"/>
  </si>
  <si>
    <t>Ireland</t>
    <phoneticPr fontId="3"/>
  </si>
  <si>
    <t>Hungary</t>
    <phoneticPr fontId="3"/>
  </si>
  <si>
    <t>Czech Republic</t>
    <phoneticPr fontId="3"/>
  </si>
  <si>
    <t>Belgium</t>
  </si>
  <si>
    <t>Netherlands</t>
  </si>
  <si>
    <t>Luxembourg</t>
  </si>
  <si>
    <t>Finland</t>
  </si>
  <si>
    <t>Sweden</t>
  </si>
  <si>
    <t>Norway</t>
  </si>
  <si>
    <t>Denmark</t>
  </si>
  <si>
    <t>Poland</t>
  </si>
  <si>
    <t>Greece</t>
  </si>
  <si>
    <t>Russia</t>
    <phoneticPr fontId="3"/>
  </si>
  <si>
    <t>China</t>
  </si>
  <si>
    <t>Taiwan</t>
  </si>
  <si>
    <t>Singapore</t>
  </si>
  <si>
    <t>India</t>
  </si>
  <si>
    <t>Indonesia</t>
  </si>
  <si>
    <t>Philippines</t>
  </si>
  <si>
    <t>Malaysia</t>
  </si>
  <si>
    <t>Australia</t>
  </si>
  <si>
    <t>New Zealand</t>
  </si>
  <si>
    <t>United Kingdom</t>
    <phoneticPr fontId="3"/>
  </si>
  <si>
    <t>United States</t>
    <phoneticPr fontId="2" type="noConversion"/>
  </si>
  <si>
    <t>Thailand</t>
    <phoneticPr fontId="2" type="noConversion"/>
  </si>
  <si>
    <r>
      <t>Assay Information</t>
    </r>
    <r>
      <rPr>
        <sz val="10"/>
        <rFont val="Tahoma"/>
        <family val="2"/>
      </rPr>
      <t xml:space="preserve">   [Assays will be run in duplicate for each concentration.]</t>
    </r>
    <phoneticPr fontId="2" type="noConversion"/>
  </si>
  <si>
    <t xml:space="preserve">Note: 10uM is maximum. </t>
    <phoneticPr fontId="2" type="noConversion"/>
  </si>
  <si>
    <t>Wednesday</t>
    <phoneticPr fontId="2" type="noConversion"/>
  </si>
  <si>
    <t>Friday</t>
    <phoneticPr fontId="2" type="noConversion"/>
  </si>
  <si>
    <t>TBA</t>
    <phoneticPr fontId="2" type="noConversion"/>
  </si>
  <si>
    <t>0.03, 0.01</t>
    <phoneticPr fontId="3"/>
  </si>
  <si>
    <t>0.01, 0.003</t>
    <phoneticPr fontId="3"/>
  </si>
  <si>
    <t>0.003, 0.001</t>
    <phoneticPr fontId="3"/>
  </si>
  <si>
    <t>0.001, 0.0003</t>
    <phoneticPr fontId="3"/>
  </si>
  <si>
    <t>0.0003, 0.0001</t>
    <phoneticPr fontId="3"/>
  </si>
  <si>
    <t>0.0001, 0.00003</t>
    <phoneticPr fontId="3"/>
  </si>
  <si>
    <t>0.00003, 0.00001</t>
    <phoneticPr fontId="3"/>
  </si>
  <si>
    <r>
      <t xml:space="preserve">10-point </t>
    </r>
    <r>
      <rPr>
        <sz val="10"/>
        <rFont val="ＭＳ Ｐゴシック"/>
        <family val="3"/>
        <charset val="128"/>
      </rPr>
      <t>のとき</t>
    </r>
    <phoneticPr fontId="3"/>
  </si>
  <si>
    <t>Prep Date</t>
    <phoneticPr fontId="2" type="noConversion"/>
  </si>
  <si>
    <t>Assay Type</t>
    <phoneticPr fontId="2" type="noConversion"/>
  </si>
  <si>
    <t xml:space="preserve"> Conc. 1</t>
    <phoneticPr fontId="2" type="noConversion"/>
  </si>
  <si>
    <t xml:space="preserve"> Conc. 2</t>
  </si>
  <si>
    <t xml:space="preserve"> Conc. 3</t>
  </si>
  <si>
    <t xml:space="preserve">Storage </t>
    <phoneticPr fontId="2" type="noConversion"/>
  </si>
  <si>
    <t>Temp</t>
    <phoneticPr fontId="2" type="noConversion"/>
  </si>
  <si>
    <t xml:space="preserve"> Conc. 1 (uM)</t>
    <phoneticPr fontId="2" type="noConversion"/>
  </si>
  <si>
    <t xml:space="preserve"> Conc. 2 (uM)</t>
    <phoneticPr fontId="2" type="noConversion"/>
  </si>
  <si>
    <t xml:space="preserve"> Conc. 3 (uM)</t>
  </si>
  <si>
    <t>Freeze</t>
    <phoneticPr fontId="2" type="noConversion"/>
  </si>
  <si>
    <t>Room Temp.</t>
    <phoneticPr fontId="2" type="noConversion"/>
  </si>
  <si>
    <t>Refrigerate</t>
    <phoneticPr fontId="2" type="noConversion"/>
  </si>
  <si>
    <t>1: %, 2: IC50</t>
    <phoneticPr fontId="3"/>
  </si>
  <si>
    <t>ACD's Cell-Based Tyrosine Kinase Assays</t>
    <phoneticPr fontId="2" type="noConversion"/>
  </si>
  <si>
    <t>Cyto</t>
    <phoneticPr fontId="2" type="noConversion"/>
  </si>
  <si>
    <t>EphA1</t>
    <phoneticPr fontId="2" type="noConversion"/>
  </si>
  <si>
    <t>EGF</t>
    <phoneticPr fontId="2" type="noConversion"/>
  </si>
  <si>
    <t xml:space="preserve"> </t>
    <phoneticPr fontId="2" type="noConversion"/>
  </si>
  <si>
    <t>EGF Receptor</t>
    <phoneticPr fontId="2" type="noConversion"/>
  </si>
  <si>
    <t>Number of kinase selected</t>
    <phoneticPr fontId="2" type="noConversion"/>
  </si>
  <si>
    <t>Japan</t>
    <phoneticPr fontId="2" type="noConversion"/>
  </si>
  <si>
    <t>South Korea</t>
    <phoneticPr fontId="2" type="noConversion"/>
  </si>
  <si>
    <r>
      <t xml:space="preserve"># checked or </t>
    </r>
    <r>
      <rPr>
        <sz val="10"/>
        <color indexed="10"/>
        <rFont val="Tahoma"/>
        <family val="2"/>
      </rPr>
      <t>RED</t>
    </r>
    <r>
      <rPr>
        <sz val="10"/>
        <rFont val="Tahoma"/>
        <family val="2"/>
      </rPr>
      <t xml:space="preserve"> colored kinase is selected one. </t>
    </r>
    <phoneticPr fontId="2" type="noConversion"/>
  </si>
  <si>
    <t>IC50 cells</t>
    <phoneticPr fontId="3"/>
  </si>
  <si>
    <t xml:space="preserve">                   Please fill in the Highest Test Concentration     </t>
    <phoneticPr fontId="2" type="noConversion"/>
  </si>
  <si>
    <t>TBA</t>
    <phoneticPr fontId="2" type="noConversion"/>
  </si>
  <si>
    <t>TBA</t>
    <phoneticPr fontId="2" type="noConversion"/>
  </si>
  <si>
    <t>EGFR</t>
  </si>
  <si>
    <t>RET [V804M]</t>
  </si>
  <si>
    <t>FLT3-ITD [F691L]</t>
  </si>
  <si>
    <t>FLT3-ITD [D835V]</t>
  </si>
  <si>
    <t>FLT3-ITD [D835Y]</t>
  </si>
  <si>
    <t>FLT3-ITD [Y842C]</t>
  </si>
  <si>
    <t>FLT3-ITD [Y842H]</t>
  </si>
  <si>
    <t>KIT [K642E]</t>
  </si>
  <si>
    <t>KIT [V654A]</t>
  </si>
  <si>
    <t>KIT [T670I]</t>
  </si>
  <si>
    <t>KIT [D816V]</t>
  </si>
  <si>
    <t>KIT [N822H]</t>
  </si>
  <si>
    <t>AXL</t>
  </si>
  <si>
    <t>ACD Standardized Kinase</t>
  </si>
  <si>
    <t xml:space="preserve">Carna's Name </t>
  </si>
  <si>
    <t>ARG (ABL2)</t>
  </si>
  <si>
    <t>EGFR [L858R]</t>
  </si>
  <si>
    <t>EGFR [L858R+T790M]</t>
  </si>
  <si>
    <t>EGFR [L861Q]</t>
  </si>
  <si>
    <t>EGFR [L861Q+T790M]</t>
  </si>
  <si>
    <t>EGFR [T790M]</t>
  </si>
  <si>
    <t>BTK</t>
  </si>
  <si>
    <t>FYN</t>
  </si>
  <si>
    <t>DDR2</t>
  </si>
  <si>
    <t>ROR1</t>
  </si>
  <si>
    <t>FGFR1 [V561M]</t>
    <phoneticPr fontId="2" type="noConversion"/>
  </si>
  <si>
    <t>FGFR2 [K660E]</t>
    <phoneticPr fontId="2" type="noConversion"/>
  </si>
  <si>
    <t>FGFR2 [K660N]</t>
    <phoneticPr fontId="2" type="noConversion"/>
  </si>
  <si>
    <t>FGFR2 [N550K]</t>
    <phoneticPr fontId="2" type="noConversion"/>
  </si>
  <si>
    <t>FGFR2 [V565I]</t>
    <phoneticPr fontId="2" type="noConversion"/>
  </si>
  <si>
    <t>EGFR [L861Q+T790M]</t>
    <phoneticPr fontId="2" type="noConversion"/>
  </si>
  <si>
    <r>
      <t>EGFR [L861Q]</t>
    </r>
    <r>
      <rPr>
        <sz val="10"/>
        <rFont val="Arial"/>
        <family val="2"/>
      </rPr>
      <t/>
    </r>
    <phoneticPr fontId="2" type="noConversion"/>
  </si>
  <si>
    <t>HER3 (ERBB3)</t>
    <phoneticPr fontId="2" type="noConversion"/>
  </si>
  <si>
    <t>HER2 (ERBB2)</t>
    <phoneticPr fontId="2" type="noConversion"/>
  </si>
  <si>
    <t>EGFR [T790M]</t>
    <phoneticPr fontId="2" type="noConversion"/>
  </si>
  <si>
    <r>
      <t xml:space="preserve">Instruction for Shipping Compound   </t>
    </r>
    <r>
      <rPr>
        <sz val="12"/>
        <color indexed="10"/>
        <rFont val="Tahoma"/>
        <family val="2"/>
      </rPr>
      <t>&lt;Important&gt;</t>
    </r>
    <phoneticPr fontId="2" type="noConversion"/>
  </si>
  <si>
    <r>
      <t>Compound Information</t>
    </r>
    <r>
      <rPr>
        <sz val="10"/>
        <rFont val="Tahoma"/>
        <family val="2"/>
      </rPr>
      <t xml:space="preserve">   [Highlighted fields are required.]</t>
    </r>
    <phoneticPr fontId="2" type="noConversion"/>
  </si>
  <si>
    <t>FGFR3 [K650M]</t>
  </si>
  <si>
    <t>FGFR4 [V550E]</t>
  </si>
  <si>
    <t>ABL</t>
    <phoneticPr fontId="2" type="noConversion"/>
  </si>
  <si>
    <t>EGFR [D746-750]</t>
  </si>
  <si>
    <t>EGFR [D746-750+T790M]</t>
  </si>
  <si>
    <t>FLT3-ITD</t>
  </si>
  <si>
    <t>MET</t>
    <phoneticPr fontId="2" type="noConversion"/>
  </si>
  <si>
    <t>FGFR1 [V561M]</t>
  </si>
  <si>
    <t>FGFR2 [K660E]</t>
  </si>
  <si>
    <t>FGFR2 [K660N]</t>
  </si>
  <si>
    <t>FGFR2 [N550K]</t>
  </si>
  <si>
    <t>FGFR2 [V565I]</t>
  </si>
  <si>
    <t>HER2 (ERBB2)</t>
  </si>
  <si>
    <t>HER3 (ERBB3)</t>
  </si>
  <si>
    <t>FGFR2/AFF3</t>
    <phoneticPr fontId="2" type="noConversion"/>
  </si>
  <si>
    <t>FGFR2/BICC1</t>
    <phoneticPr fontId="2" type="noConversion"/>
  </si>
  <si>
    <t>FGFR2/CASP7</t>
    <phoneticPr fontId="2" type="noConversion"/>
  </si>
  <si>
    <t>FGFR2/CCDC6</t>
    <phoneticPr fontId="2" type="noConversion"/>
  </si>
  <si>
    <t>FGFR3/BAIAP2L1</t>
    <phoneticPr fontId="2" type="noConversion"/>
  </si>
  <si>
    <t xml:space="preserve"> Advanced Cellular Dynamics, Inc.
720 Broadway
Seattle, WA  98122                                                                                                                                                                                                                                                                                                                                                                                                                                         Tel:  +1 (206) 726-1205</t>
    <phoneticPr fontId="2" type="noConversion"/>
  </si>
  <si>
    <r>
      <t xml:space="preserve">% Inhibition </t>
    </r>
    <r>
      <rPr>
        <b/>
        <sz val="10"/>
        <rFont val="Tahoma"/>
        <family val="2"/>
      </rPr>
      <t xml:space="preserve"> </t>
    </r>
    <r>
      <rPr>
        <b/>
        <sz val="10"/>
        <color indexed="10"/>
        <rFont val="Tahoma"/>
        <family val="2"/>
      </rPr>
      <t>THREE (3)</t>
    </r>
    <r>
      <rPr>
        <b/>
        <sz val="10"/>
        <rFont val="Tahoma"/>
        <family val="2"/>
      </rPr>
      <t xml:space="preserve"> fixed concentrations</t>
    </r>
    <phoneticPr fontId="2" type="noConversion"/>
  </si>
  <si>
    <r>
      <t>IC</t>
    </r>
    <r>
      <rPr>
        <b/>
        <sz val="9"/>
        <rFont val="Tahoma"/>
        <family val="2"/>
      </rPr>
      <t>50</t>
    </r>
    <r>
      <rPr>
        <b/>
        <sz val="12"/>
        <rFont val="Tahoma"/>
        <family val="2"/>
      </rPr>
      <t xml:space="preserve"> Determination </t>
    </r>
    <phoneticPr fontId="2" type="noConversion"/>
  </si>
  <si>
    <t>Ten (10) conc. tested in half-log increments</t>
    <phoneticPr fontId="2" type="noConversion"/>
  </si>
  <si>
    <t>Total</t>
    <phoneticPr fontId="2" type="noConversion"/>
  </si>
  <si>
    <t>Compound State</t>
    <phoneticPr fontId="2" type="noConversion"/>
  </si>
  <si>
    <t>Solid</t>
    <phoneticPr fontId="2" type="noConversion"/>
  </si>
  <si>
    <t>1: Solution, 2: Solid</t>
  </si>
  <si>
    <t>CpdState</t>
  </si>
  <si>
    <t>Unit</t>
  </si>
  <si>
    <t>1: uM, 2: ug/mL</t>
  </si>
  <si>
    <t>Purity (%)</t>
    <phoneticPr fontId="2" type="noConversion"/>
  </si>
  <si>
    <t xml:space="preserve">  Note: Your compound provided for this service is NOT returnable and will be disposed two (2) weeks after completion of study.  </t>
    <phoneticPr fontId="2" type="noConversion"/>
  </si>
  <si>
    <t>Solution</t>
    <phoneticPr fontId="2" type="noConversion"/>
  </si>
  <si>
    <t>650-0047
神戸市中央区港島南町1-5-5
BMA3F
カルナバイオサイエンス株式会社　営業部
☎　078-302-7091</t>
  </si>
  <si>
    <t>ITK</t>
  </si>
  <si>
    <t>ITK</t>
    <phoneticPr fontId="2" type="noConversion"/>
  </si>
  <si>
    <t>Sample Preparation</t>
    <phoneticPr fontId="2" type="noConversion"/>
  </si>
  <si>
    <t>Please supply samples in 100% DMSO at 1,000 x the highest test concentration</t>
    <phoneticPr fontId="2" type="noConversion"/>
  </si>
  <si>
    <t>If your samples do not meet our requirements, please consult us. Also, please provide us the Safety Data Sheet (SDS, or cautions for sample handling), disposal instruction, and any special solubilization instructions if available. All compounds should be solvated in DMSO with the concentration clearly printed on the primary container. Other solvents may be acceptable, but prior arrangement(s) must first be made with ACD.</t>
    <phoneticPr fontId="2" type="noConversion"/>
  </si>
  <si>
    <t>Samples submitted as solids must be shipped pre-weighed with the accurate molecular weight, quantity in milligrams shipped and purity recorded on this Application Form.  ACD will not weigh compounds and shipments lacking the requested information may cause a delay in study initiation.</t>
    <phoneticPr fontId="2" type="noConversion"/>
  </si>
  <si>
    <r>
      <t xml:space="preserve">Please ship your compound(s) out to </t>
    </r>
    <r>
      <rPr>
        <b/>
        <sz val="11"/>
        <color indexed="8"/>
        <rFont val="ＭＳ Ｐゴシック"/>
        <family val="3"/>
        <charset val="128"/>
      </rPr>
      <t>：</t>
    </r>
    <phoneticPr fontId="2" type="noConversion"/>
  </si>
  <si>
    <t>EGFR [L858R+T790M+C797S]</t>
    <phoneticPr fontId="2" type="noConversion"/>
  </si>
  <si>
    <t>EGFR [L858R+C797S]</t>
    <phoneticPr fontId="2" type="noConversion"/>
  </si>
  <si>
    <t>JAK2 [V617F]</t>
    <phoneticPr fontId="2" type="noConversion"/>
  </si>
  <si>
    <t>EGFR [L858R+C797S]</t>
    <phoneticPr fontId="2" type="noConversion"/>
  </si>
  <si>
    <t>EGFR [L858R+T790M+C797S]</t>
    <phoneticPr fontId="2" type="noConversion"/>
  </si>
  <si>
    <t>JAK2 [V617F]</t>
    <phoneticPr fontId="2" type="noConversion"/>
  </si>
  <si>
    <t>FLT1 (VEGFR1)</t>
    <phoneticPr fontId="2" type="noConversion"/>
  </si>
  <si>
    <t>FLT4 (VEGFR3)</t>
    <phoneticPr fontId="2" type="noConversion"/>
  </si>
  <si>
    <t>KDR (VEGFR2)</t>
    <phoneticPr fontId="2" type="noConversion"/>
  </si>
  <si>
    <t>Full Panel - 94TKs</t>
    <phoneticPr fontId="2" type="noConversion"/>
  </si>
  <si>
    <t>15-94</t>
    <phoneticPr fontId="2" type="noConversion"/>
  </si>
  <si>
    <t>Please do not ship for delivery on US holidays/weekends</t>
    <phoneticPr fontId="2" type="noConversion"/>
  </si>
  <si>
    <t>土・日・祝日のお受け取りは出来かねますので、ご発送の際にはご注意ください。</t>
    <phoneticPr fontId="54" type="noConversion"/>
  </si>
  <si>
    <t>United States</t>
  </si>
  <si>
    <t>Rev. 2019_0222</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</si>
</sst>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55" x14ac:knownFonts="1">
    <font>
      <sz val="10"/>
      <name val="Arial"/>
      <family val="2"/>
    </font>
    <font>
      <sz val="10"/>
      <name val="Arial"/>
      <family val="2"/>
    </font>
    <font>
      <sz val="8"/>
      <name val="Arial"/>
      <family val="2"/>
    </font>
    <font>
      <sz val="6"/>
      <name val="ＭＳ Ｐゴシック"/>
      <family val="3"/>
      <charset val="128"/>
    </font>
    <font>
      <b/>
      <sz val="14"/>
      <name val="Tahoma"/>
      <family val="2"/>
    </font>
    <font>
      <sz val="10"/>
      <name val="Tahoma"/>
      <family val="2"/>
    </font>
    <font>
      <b/>
      <sz val="10"/>
      <name val="Tahoma"/>
      <family val="2"/>
    </font>
    <font>
      <sz val="8"/>
      <name val="Tahoma"/>
      <family val="2"/>
    </font>
    <font>
      <sz val="12"/>
      <name val="Tahoma"/>
      <family val="2"/>
    </font>
    <font>
      <sz val="9"/>
      <name val="Tahoma"/>
      <family val="2"/>
    </font>
    <font>
      <sz val="11"/>
      <name val="Tahoma"/>
      <family val="2"/>
    </font>
    <font>
      <b/>
      <sz val="12"/>
      <name val="Tahoma"/>
      <family val="2"/>
    </font>
    <font>
      <b/>
      <sz val="20"/>
      <color indexed="18"/>
      <name val="Tahoma"/>
      <family val="2"/>
    </font>
    <font>
      <b/>
      <sz val="18"/>
      <name val="Tahoma"/>
      <family val="2"/>
    </font>
    <font>
      <sz val="10"/>
      <color indexed="10"/>
      <name val="Tahoma"/>
      <family val="2"/>
    </font>
    <font>
      <sz val="10"/>
      <color indexed="9"/>
      <name val="Tahoma"/>
      <family val="2"/>
    </font>
    <font>
      <b/>
      <sz val="9"/>
      <name val="Tahoma"/>
      <family val="2"/>
    </font>
    <font>
      <b/>
      <sz val="12"/>
      <color indexed="10"/>
      <name val="Tahoma"/>
      <family val="2"/>
    </font>
    <font>
      <sz val="10"/>
      <color indexed="8"/>
      <name val="Tahoma"/>
      <family val="2"/>
    </font>
    <font>
      <sz val="11"/>
      <color indexed="10"/>
      <name val="Tahoma"/>
      <family val="2"/>
    </font>
    <font>
      <sz val="14"/>
      <name val="Tahoma"/>
      <family val="2"/>
    </font>
    <font>
      <sz val="7"/>
      <name val="Tahoma"/>
      <family val="2"/>
    </font>
    <font>
      <sz val="7"/>
      <color indexed="8"/>
      <name val="Tahoma"/>
      <family val="2"/>
    </font>
    <font>
      <sz val="12"/>
      <color indexed="10"/>
      <name val="Tahoma"/>
      <family val="2"/>
    </font>
    <font>
      <b/>
      <sz val="11"/>
      <name val="Tahoma"/>
      <family val="2"/>
    </font>
    <font>
      <sz val="11"/>
      <name val="ＭＳ Ｐゴシック"/>
      <family val="3"/>
      <charset val="128"/>
    </font>
    <font>
      <sz val="6"/>
      <color indexed="9"/>
      <name val="Tahoma"/>
      <family val="2"/>
    </font>
    <font>
      <sz val="10.5"/>
      <name val="Tahoma"/>
      <family val="2"/>
    </font>
    <font>
      <sz val="16"/>
      <color indexed="8"/>
      <name val="Tahoma"/>
      <family val="2"/>
    </font>
    <font>
      <sz val="14"/>
      <color indexed="8"/>
      <name val="Tahoma"/>
      <family val="2"/>
    </font>
    <font>
      <sz val="10"/>
      <name val="ＭＳ Ｐゴシック"/>
      <family val="3"/>
      <charset val="128"/>
    </font>
    <font>
      <sz val="9"/>
      <color indexed="10"/>
      <name val="Tahoma"/>
      <family val="2"/>
    </font>
    <font>
      <b/>
      <sz val="10"/>
      <color indexed="10"/>
      <name val="Tahoma"/>
      <family val="2"/>
    </font>
    <font>
      <b/>
      <sz val="6"/>
      <name val="Tahoma"/>
      <family val="2"/>
    </font>
    <font>
      <sz val="6"/>
      <name val="Tahoma"/>
      <family val="2"/>
    </font>
    <font>
      <sz val="16"/>
      <color indexed="48"/>
      <name val="Tahoma"/>
      <family val="2"/>
    </font>
    <font>
      <sz val="10.5"/>
      <color indexed="8"/>
      <name val="Tahoma"/>
      <family val="2"/>
    </font>
    <font>
      <sz val="11"/>
      <color indexed="48"/>
      <name val="Tahoma"/>
      <family val="2"/>
    </font>
    <font>
      <b/>
      <sz val="8"/>
      <name val="Tahoma"/>
      <family val="2"/>
    </font>
    <font>
      <sz val="8"/>
      <color indexed="10"/>
      <name val="Tahoma"/>
      <family val="2"/>
    </font>
    <font>
      <sz val="8"/>
      <color indexed="8"/>
      <name val="Tahoma"/>
      <family val="2"/>
    </font>
    <font>
      <sz val="10"/>
      <color indexed="23"/>
      <name val="Tahoma"/>
      <family val="2"/>
    </font>
    <font>
      <sz val="12"/>
      <color indexed="8"/>
      <name val="Tahoma"/>
      <family val="2"/>
    </font>
    <font>
      <sz val="12"/>
      <color indexed="48"/>
      <name val="Tahoma"/>
      <family val="2"/>
    </font>
    <font>
      <sz val="8"/>
      <color theme="5" tint="-0.249977111117893"/>
      <name val="Tahoma"/>
      <family val="2"/>
    </font>
    <font>
      <sz val="16"/>
      <color rgb="FF3366FF"/>
      <name val="Tahoma"/>
      <family val="2"/>
    </font>
    <font>
      <b/>
      <sz val="11"/>
      <color rgb="FFFF0000"/>
      <name val="Tahoma"/>
      <family val="2"/>
    </font>
    <font>
      <sz val="9"/>
      <color rgb="FF000000"/>
      <name val="MS UI Gothic"/>
      <family val="3"/>
      <charset val="128"/>
    </font>
    <font>
      <sz val="9"/>
      <color rgb="FF000000"/>
      <name val="Meiryo UI"/>
      <family val="3"/>
      <charset val="128"/>
    </font>
    <font>
      <sz val="10"/>
      <color rgb="FF000000"/>
      <name val="Arial"/>
      <family val="2"/>
    </font>
    <font>
      <b/>
      <sz val="11"/>
      <color indexed="8"/>
      <name val="ＭＳ Ｐゴシック"/>
      <family val="3"/>
      <charset val="128"/>
    </font>
    <font>
      <b/>
      <sz val="12"/>
      <color rgb="FFFF0000"/>
      <name val="Tahoma"/>
      <family val="2"/>
    </font>
    <font>
      <b/>
      <u/>
      <sz val="11"/>
      <name val="Tahoma"/>
      <family val="2"/>
    </font>
    <font>
      <b/>
      <sz val="11"/>
      <color indexed="8"/>
      <name val="Tahoma"/>
      <family val="2"/>
    </font>
    <font>
      <sz val="8"/>
      <name val="Arial"/>
      <family val="2"/>
      <charset val="204"/>
    </font>
  </fonts>
  <fills count="1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31"/>
        <bgColor indexed="64"/>
      </patternFill>
    </fill>
    <fill>
      <patternFill patternType="solid">
        <fgColor indexed="46"/>
        <bgColor indexed="64"/>
      </patternFill>
    </fill>
    <fill>
      <patternFill patternType="solid">
        <fgColor indexed="22"/>
        <bgColor indexed="64"/>
      </patternFill>
    </fill>
    <fill>
      <patternFill patternType="solid">
        <fgColor indexed="14"/>
        <bgColor indexed="64"/>
      </patternFill>
    </fill>
    <fill>
      <patternFill patternType="solid">
        <fgColor indexed="10"/>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51"/>
        <bgColor indexed="64"/>
      </patternFill>
    </fill>
    <fill>
      <patternFill patternType="solid">
        <fgColor theme="3" tint="0.79998168889431442"/>
        <bgColor indexed="64"/>
      </patternFill>
    </fill>
    <fill>
      <patternFill patternType="solid">
        <fgColor rgb="FFCC99FF"/>
        <bgColor indexed="64"/>
      </patternFill>
    </fill>
    <fill>
      <patternFill patternType="solid">
        <fgColor rgb="FFFFCC00"/>
        <bgColor indexed="64"/>
      </patternFill>
    </fill>
    <fill>
      <patternFill patternType="solid">
        <fgColor rgb="FFCCCCFF"/>
        <bgColor indexed="64"/>
      </patternFill>
    </fill>
    <fill>
      <patternFill patternType="solid">
        <fgColor rgb="FFDDDDDD"/>
        <bgColor indexed="64"/>
      </patternFill>
    </fill>
  </fills>
  <borders count="80">
    <border>
      <left/>
      <right/>
      <top/>
      <bottom/>
      <diagonal/>
    </border>
    <border>
      <left style="thin">
        <color indexed="23"/>
      </left>
      <right/>
      <top/>
      <bottom/>
      <diagonal/>
    </border>
    <border>
      <left style="thin">
        <color indexed="23"/>
      </left>
      <right/>
      <top style="thin">
        <color indexed="23"/>
      </top>
      <bottom style="hair">
        <color indexed="23"/>
      </bottom>
      <diagonal/>
    </border>
    <border>
      <left/>
      <right/>
      <top style="thin">
        <color indexed="23"/>
      </top>
      <bottom style="hair">
        <color indexed="23"/>
      </bottom>
      <diagonal/>
    </border>
    <border>
      <left style="thin">
        <color indexed="23"/>
      </left>
      <right/>
      <top style="hair">
        <color indexed="23"/>
      </top>
      <bottom style="hair">
        <color indexed="23"/>
      </bottom>
      <diagonal/>
    </border>
    <border>
      <left/>
      <right/>
      <top style="hair">
        <color indexed="23"/>
      </top>
      <bottom style="hair">
        <color indexed="23"/>
      </bottom>
      <diagonal/>
    </border>
    <border>
      <left style="thin">
        <color indexed="23"/>
      </left>
      <right/>
      <top style="hair">
        <color indexed="23"/>
      </top>
      <bottom style="thin">
        <color indexed="23"/>
      </bottom>
      <diagonal/>
    </border>
    <border>
      <left/>
      <right/>
      <top style="hair">
        <color indexed="23"/>
      </top>
      <bottom style="thin">
        <color indexed="23"/>
      </bottom>
      <diagonal/>
    </border>
    <border>
      <left style="thin">
        <color indexed="23"/>
      </left>
      <right style="thin">
        <color indexed="23"/>
      </right>
      <top/>
      <bottom/>
      <diagonal/>
    </border>
    <border>
      <left style="thin">
        <color indexed="23"/>
      </left>
      <right style="thin">
        <color indexed="23"/>
      </right>
      <top style="thin">
        <color indexed="23"/>
      </top>
      <bottom style="hair">
        <color indexed="23"/>
      </bottom>
      <diagonal/>
    </border>
    <border>
      <left style="thin">
        <color indexed="23"/>
      </left>
      <right style="double">
        <color indexed="23"/>
      </right>
      <top style="thin">
        <color indexed="23"/>
      </top>
      <bottom style="hair">
        <color indexed="23"/>
      </bottom>
      <diagonal/>
    </border>
    <border>
      <left style="thin">
        <color indexed="23"/>
      </left>
      <right style="thin">
        <color indexed="23"/>
      </right>
      <top style="hair">
        <color indexed="23"/>
      </top>
      <bottom style="hair">
        <color indexed="23"/>
      </bottom>
      <diagonal/>
    </border>
    <border>
      <left style="thin">
        <color indexed="23"/>
      </left>
      <right style="double">
        <color indexed="23"/>
      </right>
      <top style="hair">
        <color indexed="23"/>
      </top>
      <bottom style="hair">
        <color indexed="23"/>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style="thin">
        <color indexed="23"/>
      </left>
      <right style="thin">
        <color indexed="23"/>
      </right>
      <top style="hair">
        <color indexed="23"/>
      </top>
      <bottom style="thin">
        <color indexed="23"/>
      </bottom>
      <diagonal/>
    </border>
    <border>
      <left style="thin">
        <color indexed="23"/>
      </left>
      <right style="double">
        <color indexed="23"/>
      </right>
      <top style="hair">
        <color indexed="23"/>
      </top>
      <bottom style="thin">
        <color indexed="23"/>
      </bottom>
      <diagonal/>
    </border>
    <border>
      <left/>
      <right/>
      <top/>
      <bottom style="thin">
        <color indexed="23"/>
      </bottom>
      <diagonal/>
    </border>
    <border>
      <left style="thin">
        <color indexed="23"/>
      </left>
      <right/>
      <top/>
      <bottom style="thin">
        <color indexed="23"/>
      </bottom>
      <diagonal/>
    </border>
    <border>
      <left style="thin">
        <color indexed="23"/>
      </left>
      <right/>
      <top style="thin">
        <color indexed="23"/>
      </top>
      <bottom/>
      <diagonal/>
    </border>
    <border>
      <left/>
      <right/>
      <top style="thin">
        <color indexed="23"/>
      </top>
      <bottom/>
      <diagonal/>
    </border>
    <border>
      <left style="double">
        <color indexed="23"/>
      </left>
      <right style="thin">
        <color indexed="23"/>
      </right>
      <top style="thin">
        <color indexed="23"/>
      </top>
      <bottom style="hair">
        <color indexed="2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23"/>
      </bottom>
      <diagonal/>
    </border>
    <border>
      <left/>
      <right/>
      <top style="thin">
        <color indexed="64"/>
      </top>
      <bottom style="thin">
        <color indexed="23"/>
      </bottom>
      <diagonal/>
    </border>
    <border>
      <left/>
      <right style="thin">
        <color indexed="64"/>
      </right>
      <top style="thin">
        <color indexed="64"/>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23"/>
      </left>
      <right style="double">
        <color indexed="23"/>
      </right>
      <top style="thin">
        <color indexed="23"/>
      </top>
      <bottom/>
      <diagonal/>
    </border>
    <border>
      <left style="thin">
        <color indexed="23"/>
      </left>
      <right style="double">
        <color indexed="23"/>
      </right>
      <top/>
      <bottom style="thin">
        <color indexed="23"/>
      </bottom>
      <diagonal/>
    </border>
    <border>
      <left/>
      <right/>
      <top style="thin">
        <color indexed="23"/>
      </top>
      <bottom style="thin">
        <color indexed="23"/>
      </bottom>
      <diagonal/>
    </border>
    <border>
      <left/>
      <right style="thin">
        <color indexed="23"/>
      </right>
      <top/>
      <bottom/>
      <diagonal/>
    </border>
    <border>
      <left/>
      <right style="thin">
        <color indexed="23"/>
      </right>
      <top style="thin">
        <color indexed="23"/>
      </top>
      <bottom/>
      <diagonal/>
    </border>
    <border>
      <left/>
      <right style="thin">
        <color indexed="23"/>
      </right>
      <top/>
      <bottom style="thin">
        <color indexed="23"/>
      </bottom>
      <diagonal/>
    </border>
    <border>
      <left style="thin">
        <color indexed="23"/>
      </left>
      <right/>
      <top style="thin">
        <color indexed="23"/>
      </top>
      <bottom style="thin">
        <color indexed="23"/>
      </bottom>
      <diagonal/>
    </border>
    <border>
      <left/>
      <right style="thin">
        <color theme="1" tint="0.499984740745262"/>
      </right>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indexed="23"/>
      </left>
      <right style="thin">
        <color theme="1" tint="0.499984740745262"/>
      </right>
      <top/>
      <bottom style="thin">
        <color indexed="23"/>
      </bottom>
      <diagonal/>
    </border>
    <border>
      <left/>
      <right style="thin">
        <color theme="1" tint="0.499984740745262"/>
      </right>
      <top style="hair">
        <color theme="1" tint="0.499984740745262"/>
      </top>
      <bottom/>
      <diagonal/>
    </border>
    <border>
      <left/>
      <right style="thin">
        <color theme="1" tint="0.499984740745262"/>
      </right>
      <top style="hair">
        <color theme="1" tint="0.499984740745262"/>
      </top>
      <bottom style="hair">
        <color theme="1" tint="0.499984740745262"/>
      </bottom>
      <diagonal/>
    </border>
    <border>
      <left/>
      <right style="thin">
        <color theme="1" tint="0.499984740745262"/>
      </right>
      <top style="thin">
        <color theme="1" tint="0.499984740745262"/>
      </top>
      <bottom style="hair">
        <color theme="1" tint="0.499984740745262"/>
      </bottom>
      <diagonal/>
    </border>
    <border>
      <left/>
      <right/>
      <top style="thin">
        <color theme="1" tint="0.499984740745262"/>
      </top>
      <bottom style="thin">
        <color indexed="23"/>
      </bottom>
      <diagonal/>
    </border>
    <border>
      <left/>
      <right style="thin">
        <color theme="1" tint="0.499984740745262"/>
      </right>
      <top/>
      <bottom style="thin">
        <color indexed="23"/>
      </bottom>
      <diagonal/>
    </border>
    <border>
      <left style="thin">
        <color indexed="23"/>
      </left>
      <right/>
      <top style="thin">
        <color theme="1" tint="0.499984740745262"/>
      </top>
      <bottom/>
      <diagonal/>
    </border>
    <border>
      <left/>
      <right/>
      <top style="thin">
        <color theme="1" tint="0.499984740745262"/>
      </top>
      <bottom/>
      <diagonal/>
    </border>
    <border>
      <left/>
      <right style="thin">
        <color indexed="23"/>
      </right>
      <top style="thin">
        <color theme="1" tint="0.499984740745262"/>
      </top>
      <bottom/>
      <diagonal/>
    </border>
    <border>
      <left style="thin">
        <color indexed="23"/>
      </left>
      <right/>
      <top/>
      <bottom style="thin">
        <color theme="1" tint="0.499984740745262"/>
      </bottom>
      <diagonal/>
    </border>
    <border>
      <left/>
      <right/>
      <top/>
      <bottom style="thin">
        <color theme="1" tint="0.499984740745262"/>
      </bottom>
      <diagonal/>
    </border>
    <border>
      <left/>
      <right style="thin">
        <color indexed="23"/>
      </right>
      <top/>
      <bottom style="thin">
        <color theme="1" tint="0.499984740745262"/>
      </bottom>
      <diagonal/>
    </border>
    <border>
      <left style="thin">
        <color theme="1" tint="0.34998626667073579"/>
      </left>
      <right/>
      <top/>
      <bottom/>
      <diagonal/>
    </border>
    <border>
      <left/>
      <right style="thin">
        <color theme="1" tint="0.34998626667073579"/>
      </right>
      <top/>
      <bottom/>
      <diagonal/>
    </border>
    <border>
      <left/>
      <right style="thin">
        <color theme="1" tint="0.34998626667073579"/>
      </right>
      <top style="thin">
        <color theme="1" tint="0.34998626667073579"/>
      </top>
      <bottom/>
      <diagonal/>
    </border>
    <border>
      <left/>
      <right/>
      <top style="thin">
        <color theme="1" tint="0.34998626667073579"/>
      </top>
      <bottom/>
      <diagonal/>
    </border>
    <border>
      <left/>
      <right style="thin">
        <color theme="1" tint="0.34998626667073579"/>
      </right>
      <top/>
      <bottom style="thin">
        <color theme="1" tint="0.34998626667073579"/>
      </bottom>
      <diagonal/>
    </border>
    <border>
      <left style="double">
        <color indexed="23"/>
      </left>
      <right style="thin">
        <color indexed="23"/>
      </right>
      <top style="thin">
        <color indexed="23"/>
      </top>
      <bottom style="thin">
        <color theme="1" tint="0.34998626667073579"/>
      </bottom>
      <diagonal/>
    </border>
    <border>
      <left style="thin">
        <color indexed="23"/>
      </left>
      <right style="thin">
        <color indexed="23"/>
      </right>
      <top style="hair">
        <color indexed="23"/>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499984740745262"/>
      </left>
      <right/>
      <top style="thin">
        <color theme="1" tint="0.499984740745262"/>
      </top>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s>
  <cellStyleXfs count="3">
    <xf numFmtId="0" fontId="0" fillId="0" borderId="0"/>
    <xf numFmtId="0" fontId="1" fillId="0" borderId="0"/>
    <xf numFmtId="0" fontId="25" fillId="0" borderId="0"/>
  </cellStyleXfs>
  <cellXfs count="398">
    <xf numFmtId="0" fontId="0" fillId="0" borderId="0" xfId="0"/>
    <xf numFmtId="0" fontId="7" fillId="2" borderId="0" xfId="0" applyFont="1" applyFill="1" applyBorder="1" applyAlignment="1" applyProtection="1">
      <alignment horizontal="left" vertical="center"/>
    </xf>
    <xf numFmtId="0" fontId="7" fillId="2" borderId="0" xfId="0" applyFont="1" applyFill="1" applyBorder="1" applyAlignment="1" applyProtection="1">
      <alignment horizontal="left"/>
    </xf>
    <xf numFmtId="0" fontId="5" fillId="0" borderId="0" xfId="0" applyFont="1" applyBorder="1" applyAlignment="1" applyProtection="1">
      <alignment horizontal="center"/>
    </xf>
    <xf numFmtId="0" fontId="5" fillId="2" borderId="0" xfId="0" applyFont="1" applyFill="1" applyBorder="1" applyAlignment="1" applyProtection="1">
      <alignment horizontal="left"/>
    </xf>
    <xf numFmtId="0" fontId="7" fillId="0" borderId="0" xfId="0" applyFont="1" applyFill="1" applyBorder="1" applyAlignment="1" applyProtection="1">
      <alignment horizontal="left" vertical="center"/>
    </xf>
    <xf numFmtId="0" fontId="10" fillId="0" borderId="0" xfId="0" applyFont="1" applyFill="1" applyBorder="1" applyAlignment="1" applyProtection="1">
      <alignment vertical="center"/>
    </xf>
    <xf numFmtId="0" fontId="14"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center" vertical="center"/>
    </xf>
    <xf numFmtId="0" fontId="10" fillId="0" borderId="0" xfId="0" applyFont="1" applyBorder="1" applyAlignment="1" applyProtection="1">
      <alignment horizontal="left" vertical="center"/>
    </xf>
    <xf numFmtId="0" fontId="18"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5" fillId="0" borderId="0" xfId="0" applyFont="1" applyFill="1" applyBorder="1" applyAlignment="1" applyProtection="1">
      <alignment vertical="top"/>
    </xf>
    <xf numFmtId="0" fontId="5" fillId="0" borderId="0" xfId="0" applyFont="1" applyBorder="1" applyProtection="1"/>
    <xf numFmtId="0" fontId="5" fillId="2" borderId="0" xfId="0" applyFont="1" applyFill="1" applyBorder="1" applyProtection="1"/>
    <xf numFmtId="0" fontId="9" fillId="2" borderId="0" xfId="0" applyFont="1" applyFill="1" applyBorder="1" applyProtection="1"/>
    <xf numFmtId="0" fontId="5" fillId="2" borderId="0" xfId="0" applyFont="1" applyFill="1" applyBorder="1" applyAlignment="1" applyProtection="1">
      <alignment horizontal="center"/>
    </xf>
    <xf numFmtId="0" fontId="24" fillId="0" borderId="0" xfId="0" applyFont="1" applyFill="1" applyBorder="1" applyAlignment="1" applyProtection="1">
      <alignment horizontal="left" vertical="center"/>
    </xf>
    <xf numFmtId="0" fontId="17" fillId="0" borderId="0" xfId="0" applyFont="1" applyFill="1" applyBorder="1" applyAlignment="1" applyProtection="1">
      <alignment horizontal="left"/>
    </xf>
    <xf numFmtId="0" fontId="28" fillId="0" borderId="0" xfId="0" applyFont="1" applyFill="1" applyBorder="1" applyAlignment="1" applyProtection="1">
      <alignment vertical="center"/>
    </xf>
    <xf numFmtId="0" fontId="29" fillId="0" borderId="0" xfId="0" applyFont="1" applyFill="1" applyBorder="1" applyAlignment="1" applyProtection="1">
      <alignment horizontal="left" vertical="center" indent="1"/>
    </xf>
    <xf numFmtId="0" fontId="10" fillId="0" borderId="0" xfId="0" applyFont="1" applyFill="1" applyBorder="1" applyAlignment="1" applyProtection="1">
      <alignment vertical="top"/>
    </xf>
    <xf numFmtId="0" fontId="24" fillId="0" borderId="0" xfId="0" applyFont="1" applyFill="1" applyBorder="1" applyAlignment="1" applyProtection="1">
      <alignment vertical="top"/>
    </xf>
    <xf numFmtId="0" fontId="0" fillId="0" borderId="0" xfId="0" applyAlignment="1">
      <alignment horizontal="left"/>
    </xf>
    <xf numFmtId="0" fontId="5" fillId="0" borderId="0" xfId="0" applyFont="1" applyFill="1" applyBorder="1" applyProtection="1"/>
    <xf numFmtId="0" fontId="5" fillId="0" borderId="0" xfId="0" applyFont="1" applyProtection="1"/>
    <xf numFmtId="0" fontId="6" fillId="2" borderId="0" xfId="0" applyFont="1" applyFill="1" applyBorder="1" applyAlignment="1" applyProtection="1">
      <alignment horizontal="left"/>
    </xf>
    <xf numFmtId="0" fontId="2" fillId="3" borderId="0" xfId="0" applyFont="1" applyFill="1" applyAlignment="1">
      <alignment horizontal="left"/>
    </xf>
    <xf numFmtId="0" fontId="19" fillId="0" borderId="0" xfId="0" applyFont="1" applyFill="1" applyBorder="1" applyAlignment="1" applyProtection="1">
      <alignment horizontal="left" vertical="center"/>
    </xf>
    <xf numFmtId="0" fontId="31" fillId="0" borderId="0" xfId="0" applyFont="1" applyFill="1" applyBorder="1" applyAlignment="1" applyProtection="1"/>
    <xf numFmtId="0" fontId="5" fillId="0" borderId="0" xfId="0" applyFont="1" applyFill="1" applyBorder="1" applyAlignment="1" applyProtection="1">
      <alignment vertical="center"/>
    </xf>
    <xf numFmtId="0" fontId="11" fillId="0" borderId="0" xfId="0" applyFont="1" applyFill="1" applyBorder="1" applyAlignment="1" applyProtection="1"/>
    <xf numFmtId="0" fontId="29" fillId="0" borderId="0" xfId="0" applyFont="1" applyFill="1" applyBorder="1" applyAlignment="1" applyProtection="1">
      <alignment horizontal="left" vertical="center" indent="2"/>
    </xf>
    <xf numFmtId="0" fontId="8" fillId="0" borderId="0" xfId="0" applyFont="1" applyFill="1" applyBorder="1" applyAlignment="1" applyProtection="1"/>
    <xf numFmtId="0" fontId="24"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indent="5"/>
    </xf>
    <xf numFmtId="0" fontId="7" fillId="0" borderId="0" xfId="0" applyFont="1" applyFill="1" applyBorder="1" applyAlignment="1" applyProtection="1">
      <alignment horizontal="left" vertical="center" indent="5"/>
    </xf>
    <xf numFmtId="0" fontId="5" fillId="2" borderId="0" xfId="1" applyFont="1" applyFill="1" applyBorder="1" applyAlignment="1" applyProtection="1"/>
    <xf numFmtId="0" fontId="5" fillId="0" borderId="0" xfId="1" applyFont="1" applyBorder="1" applyAlignment="1" applyProtection="1"/>
    <xf numFmtId="0" fontId="5" fillId="0" borderId="1" xfId="1" applyFont="1" applyBorder="1" applyAlignment="1" applyProtection="1"/>
    <xf numFmtId="0" fontId="27" fillId="2" borderId="2" xfId="1" applyFont="1" applyFill="1" applyBorder="1" applyAlignment="1" applyProtection="1">
      <alignment horizontal="left"/>
      <protection locked="0"/>
    </xf>
    <xf numFmtId="0" fontId="5" fillId="2" borderId="3" xfId="1" applyFont="1" applyFill="1" applyBorder="1" applyAlignment="1" applyProtection="1"/>
    <xf numFmtId="0" fontId="27" fillId="2" borderId="4" xfId="1" applyFont="1" applyFill="1" applyBorder="1" applyAlignment="1" applyProtection="1">
      <alignment horizontal="left"/>
      <protection locked="0"/>
    </xf>
    <xf numFmtId="0" fontId="5" fillId="2" borderId="5" xfId="1" applyFont="1" applyFill="1" applyBorder="1" applyAlignment="1" applyProtection="1"/>
    <xf numFmtId="0" fontId="27" fillId="4" borderId="4" xfId="1" applyFont="1" applyFill="1" applyBorder="1" applyAlignment="1" applyProtection="1">
      <alignment horizontal="left"/>
      <protection locked="0"/>
    </xf>
    <xf numFmtId="0" fontId="27" fillId="2" borderId="6" xfId="1" applyFont="1" applyFill="1" applyBorder="1" applyAlignment="1" applyProtection="1">
      <alignment horizontal="left"/>
      <protection locked="0"/>
    </xf>
    <xf numFmtId="0" fontId="5" fillId="2" borderId="7" xfId="1" applyFont="1" applyFill="1" applyBorder="1" applyAlignment="1" applyProtection="1"/>
    <xf numFmtId="0" fontId="5"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6" fillId="0" borderId="15"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5" fillId="0" borderId="1" xfId="0" applyFont="1" applyFill="1" applyBorder="1" applyAlignment="1" applyProtection="1">
      <alignment vertical="top"/>
    </xf>
    <xf numFmtId="0" fontId="5" fillId="0" borderId="17" xfId="0" applyFont="1" applyBorder="1" applyProtection="1"/>
    <xf numFmtId="0" fontId="5" fillId="0" borderId="0" xfId="0" applyFont="1" applyFill="1" applyBorder="1" applyAlignment="1" applyProtection="1">
      <alignment horizontal="left" vertical="center" indent="1"/>
    </xf>
    <xf numFmtId="0" fontId="26" fillId="0" borderId="1"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5" fillId="0" borderId="19" xfId="0" applyFont="1" applyBorder="1" applyAlignment="1" applyProtection="1"/>
    <xf numFmtId="0" fontId="5" fillId="2" borderId="20" xfId="0" applyFont="1" applyFill="1" applyBorder="1" applyAlignment="1" applyProtection="1"/>
    <xf numFmtId="0" fontId="12" fillId="2" borderId="20" xfId="0" applyFont="1" applyFill="1" applyBorder="1" applyAlignment="1" applyProtection="1">
      <alignment horizontal="center"/>
    </xf>
    <xf numFmtId="0" fontId="8" fillId="2" borderId="20" xfId="0" applyFont="1" applyFill="1" applyBorder="1" applyAlignment="1" applyProtection="1"/>
    <xf numFmtId="0" fontId="5" fillId="0" borderId="1" xfId="0" applyFont="1" applyBorder="1" applyAlignment="1" applyProtection="1">
      <alignment vertical="center"/>
    </xf>
    <xf numFmtId="0" fontId="5" fillId="0" borderId="1" xfId="0" applyFont="1" applyBorder="1" applyProtection="1"/>
    <xf numFmtId="0" fontId="6" fillId="0" borderId="21" xfId="1" applyFont="1" applyFill="1" applyBorder="1" applyAlignment="1" applyProtection="1">
      <alignment horizontal="center"/>
      <protection locked="0"/>
    </xf>
    <xf numFmtId="0" fontId="35" fillId="0" borderId="0" xfId="0" applyNumberFormat="1" applyFont="1" applyFill="1" applyBorder="1" applyAlignment="1" applyProtection="1">
      <alignment horizontal="center" vertical="center"/>
    </xf>
    <xf numFmtId="0" fontId="5" fillId="0" borderId="19" xfId="0" applyFont="1" applyBorder="1" applyProtection="1"/>
    <xf numFmtId="0" fontId="5" fillId="2" borderId="20" xfId="0" applyFont="1" applyFill="1" applyBorder="1" applyAlignment="1" applyProtection="1">
      <alignment horizontal="left"/>
    </xf>
    <xf numFmtId="0" fontId="5" fillId="2" borderId="20" xfId="0" applyFont="1" applyFill="1" applyBorder="1" applyProtection="1"/>
    <xf numFmtId="0" fontId="5" fillId="0" borderId="18" xfId="0" applyFont="1" applyBorder="1" applyProtection="1"/>
    <xf numFmtId="0" fontId="27" fillId="2" borderId="0" xfId="1" applyFont="1" applyFill="1" applyBorder="1" applyAlignment="1" applyProtection="1">
      <alignment horizontal="left"/>
    </xf>
    <xf numFmtId="0" fontId="5" fillId="2" borderId="3" xfId="1" applyFont="1" applyFill="1" applyBorder="1" applyAlignment="1" applyProtection="1">
      <protection locked="0"/>
    </xf>
    <xf numFmtId="0" fontId="5" fillId="2" borderId="5" xfId="1" applyFont="1" applyFill="1" applyBorder="1" applyAlignment="1" applyProtection="1">
      <protection locked="0"/>
    </xf>
    <xf numFmtId="0" fontId="5" fillId="2" borderId="7" xfId="1" applyFont="1" applyFill="1" applyBorder="1" applyAlignment="1" applyProtection="1">
      <protection locked="0"/>
    </xf>
    <xf numFmtId="176" fontId="5" fillId="0" borderId="9" xfId="0" applyNumberFormat="1" applyFont="1" applyFill="1" applyBorder="1" applyAlignment="1" applyProtection="1">
      <alignment horizontal="center" vertical="center"/>
      <protection locked="0"/>
    </xf>
    <xf numFmtId="176" fontId="5" fillId="0" borderId="11" xfId="0" applyNumberFormat="1" applyFont="1" applyFill="1" applyBorder="1" applyAlignment="1" applyProtection="1">
      <alignment horizontal="center" vertical="center"/>
      <protection locked="0"/>
    </xf>
    <xf numFmtId="176" fontId="5" fillId="0" borderId="15" xfId="0" applyNumberFormat="1" applyFont="1" applyFill="1" applyBorder="1" applyAlignment="1" applyProtection="1">
      <alignment horizontal="center" vertical="center"/>
      <protection locked="0"/>
    </xf>
    <xf numFmtId="0" fontId="5" fillId="0" borderId="0" xfId="0" applyNumberFormat="1" applyFont="1" applyAlignment="1" applyProtection="1">
      <protection locked="0"/>
    </xf>
    <xf numFmtId="0" fontId="5" fillId="0" borderId="0" xfId="0" applyNumberFormat="1" applyFont="1" applyFill="1" applyBorder="1" applyAlignment="1" applyProtection="1">
      <protection locked="0"/>
    </xf>
    <xf numFmtId="0" fontId="5" fillId="0" borderId="0" xfId="0" applyFont="1" applyBorder="1" applyProtection="1">
      <protection locked="0"/>
    </xf>
    <xf numFmtId="0" fontId="5" fillId="0" borderId="0" xfId="0" applyFont="1" applyAlignment="1" applyProtection="1">
      <protection locked="0"/>
    </xf>
    <xf numFmtId="0" fontId="5" fillId="0" borderId="0" xfId="0" applyFont="1" applyBorder="1" applyAlignment="1" applyProtection="1">
      <protection locked="0"/>
    </xf>
    <xf numFmtId="0" fontId="5" fillId="0" borderId="0" xfId="0" applyNumberFormat="1" applyFont="1" applyProtection="1">
      <protection locked="0"/>
    </xf>
    <xf numFmtId="0" fontId="5" fillId="0" borderId="0" xfId="0" applyNumberFormat="1" applyFont="1" applyFill="1" applyBorder="1" applyProtection="1">
      <protection locked="0"/>
    </xf>
    <xf numFmtId="0" fontId="5" fillId="0" borderId="0" xfId="0" applyFont="1" applyFill="1" applyBorder="1" applyProtection="1">
      <protection locked="0"/>
    </xf>
    <xf numFmtId="0" fontId="5" fillId="0" borderId="0" xfId="0" applyFont="1" applyProtection="1">
      <protection locked="0"/>
    </xf>
    <xf numFmtId="0" fontId="11" fillId="0" borderId="0" xfId="0" applyNumberFormat="1" applyFont="1" applyFill="1" applyBorder="1" applyAlignment="1" applyProtection="1">
      <protection locked="0"/>
    </xf>
    <xf numFmtId="0" fontId="7" fillId="0" borderId="0" xfId="0" applyNumberFormat="1" applyFont="1" applyFill="1" applyBorder="1" applyAlignment="1" applyProtection="1">
      <alignment vertical="center" wrapText="1"/>
      <protection locked="0"/>
    </xf>
    <xf numFmtId="0" fontId="11" fillId="0" borderId="0" xfId="0" applyFont="1" applyFill="1" applyBorder="1" applyAlignment="1" applyProtection="1">
      <protection locked="0"/>
    </xf>
    <xf numFmtId="0" fontId="7" fillId="0" borderId="0" xfId="0" applyNumberFormat="1" applyFont="1" applyFill="1" applyBorder="1" applyAlignment="1" applyProtection="1">
      <protection locked="0"/>
    </xf>
    <xf numFmtId="0" fontId="5" fillId="0" borderId="0" xfId="0" applyNumberFormat="1" applyFont="1" applyBorder="1" applyProtection="1">
      <protection locked="0"/>
    </xf>
    <xf numFmtId="0" fontId="5" fillId="0" borderId="22" xfId="0" applyFont="1" applyBorder="1" applyProtection="1">
      <protection locked="0"/>
    </xf>
    <xf numFmtId="0" fontId="5" fillId="0" borderId="23" xfId="0" applyFont="1" applyBorder="1" applyProtection="1">
      <protection locked="0"/>
    </xf>
    <xf numFmtId="0" fontId="9" fillId="0" borderId="0" xfId="0" applyFont="1" applyFill="1" applyBorder="1" applyAlignment="1" applyProtection="1">
      <alignment horizontal="left" vertical="center"/>
      <protection locked="0"/>
    </xf>
    <xf numFmtId="0" fontId="9" fillId="0" borderId="24" xfId="0" applyFont="1" applyFill="1" applyBorder="1" applyAlignment="1" applyProtection="1">
      <alignment horizontal="left" vertical="center"/>
      <protection locked="0"/>
    </xf>
    <xf numFmtId="0" fontId="5" fillId="0" borderId="0" xfId="0" applyNumberFormat="1" applyFont="1" applyFill="1" applyBorder="1" applyAlignment="1" applyProtection="1">
      <alignment vertical="center"/>
      <protection locked="0"/>
    </xf>
    <xf numFmtId="0" fontId="15" fillId="0" borderId="0" xfId="0" applyNumberFormat="1" applyFont="1" applyFill="1" applyBorder="1" applyAlignment="1" applyProtection="1">
      <protection locked="0"/>
    </xf>
    <xf numFmtId="0" fontId="5" fillId="0" borderId="0" xfId="0" applyFont="1" applyBorder="1" applyAlignment="1" applyProtection="1">
      <alignment vertical="center"/>
      <protection locked="0"/>
    </xf>
    <xf numFmtId="0" fontId="14" fillId="0" borderId="0" xfId="0" applyNumberFormat="1" applyFont="1" applyFill="1" applyBorder="1" applyAlignment="1" applyProtection="1">
      <protection locked="0"/>
    </xf>
    <xf numFmtId="0" fontId="5" fillId="0" borderId="0" xfId="0" applyNumberFormat="1" applyFont="1" applyFill="1" applyBorder="1" applyAlignment="1" applyProtection="1">
      <alignment vertical="top"/>
      <protection locked="0"/>
    </xf>
    <xf numFmtId="0" fontId="7" fillId="0" borderId="0" xfId="0" applyNumberFormat="1" applyFont="1" applyFill="1" applyBorder="1" applyAlignment="1" applyProtection="1">
      <alignment vertical="top" wrapText="1"/>
      <protection locked="0"/>
    </xf>
    <xf numFmtId="0" fontId="5" fillId="0" borderId="25" xfId="0" applyFont="1" applyBorder="1" applyAlignment="1" applyProtection="1">
      <alignment horizontal="center"/>
      <protection locked="0"/>
    </xf>
    <xf numFmtId="0" fontId="5" fillId="0" borderId="0" xfId="0" applyNumberFormat="1" applyFont="1" applyFill="1" applyBorder="1" applyAlignment="1" applyProtection="1">
      <alignment horizontal="center" vertical="top"/>
      <protection locked="0"/>
    </xf>
    <xf numFmtId="0" fontId="5" fillId="0" borderId="0" xfId="0" applyFont="1" applyFill="1" applyBorder="1" applyAlignment="1" applyProtection="1">
      <alignment vertical="top"/>
      <protection locked="0"/>
    </xf>
    <xf numFmtId="0" fontId="5" fillId="0" borderId="0" xfId="0" applyFont="1" applyBorder="1" applyAlignment="1" applyProtection="1">
      <alignment vertical="top"/>
      <protection locked="0"/>
    </xf>
    <xf numFmtId="0" fontId="33" fillId="5" borderId="26" xfId="0" applyFont="1" applyFill="1" applyBorder="1" applyAlignment="1" applyProtection="1">
      <alignment vertical="top" shrinkToFit="1"/>
      <protection locked="0"/>
    </xf>
    <xf numFmtId="0" fontId="33" fillId="5" borderId="27" xfId="0" applyFont="1" applyFill="1" applyBorder="1" applyAlignment="1" applyProtection="1">
      <alignment vertical="top" shrinkToFit="1"/>
      <protection locked="0"/>
    </xf>
    <xf numFmtId="0" fontId="33" fillId="5" borderId="28" xfId="0" applyFont="1" applyFill="1" applyBorder="1" applyAlignment="1" applyProtection="1">
      <alignment vertical="top" shrinkToFit="1"/>
      <protection locked="0"/>
    </xf>
    <xf numFmtId="0" fontId="9" fillId="0" borderId="0" xfId="0" applyFont="1" applyBorder="1" applyAlignment="1" applyProtection="1">
      <alignment vertical="center"/>
      <protection locked="0"/>
    </xf>
    <xf numFmtId="0" fontId="7" fillId="0" borderId="25" xfId="0" applyFont="1" applyBorder="1" applyAlignment="1" applyProtection="1">
      <alignment horizontal="center" vertical="center" shrinkToFit="1"/>
      <protection locked="0"/>
    </xf>
    <xf numFmtId="0" fontId="7" fillId="0" borderId="29" xfId="0" applyFont="1" applyBorder="1" applyAlignment="1" applyProtection="1">
      <alignment horizontal="center" vertical="center" shrinkToFit="1"/>
      <protection locked="0"/>
    </xf>
    <xf numFmtId="0" fontId="7" fillId="0" borderId="29" xfId="0" applyFont="1" applyFill="1" applyBorder="1" applyAlignment="1" applyProtection="1">
      <alignment horizontal="center" vertical="center" shrinkToFit="1"/>
      <protection locked="0"/>
    </xf>
    <xf numFmtId="0" fontId="7" fillId="0" borderId="30" xfId="0" applyFont="1" applyBorder="1" applyAlignment="1" applyProtection="1">
      <alignment horizontal="center" vertical="center" shrinkToFit="1"/>
      <protection locked="0"/>
    </xf>
    <xf numFmtId="0" fontId="34" fillId="0" borderId="31" xfId="0" applyFont="1" applyFill="1" applyBorder="1" applyAlignment="1" applyProtection="1">
      <alignment vertical="top" shrinkToFit="1"/>
      <protection locked="0"/>
    </xf>
    <xf numFmtId="0" fontId="34" fillId="0" borderId="0" xfId="0" applyFont="1" applyFill="1" applyBorder="1" applyAlignment="1" applyProtection="1">
      <alignment vertical="top" shrinkToFit="1"/>
      <protection locked="0"/>
    </xf>
    <xf numFmtId="0" fontId="34" fillId="0" borderId="32" xfId="0" applyFont="1" applyFill="1" applyBorder="1" applyAlignment="1" applyProtection="1">
      <alignment vertical="top" shrinkToFit="1"/>
      <protection locked="0"/>
    </xf>
    <xf numFmtId="0" fontId="7" fillId="0" borderId="22" xfId="0" applyFont="1" applyBorder="1" applyAlignment="1" applyProtection="1">
      <alignment horizontal="center" vertical="center" shrinkToFit="1"/>
      <protection locked="0"/>
    </xf>
    <xf numFmtId="0" fontId="7" fillId="0" borderId="0" xfId="0" applyFont="1" applyFill="1" applyBorder="1" applyAlignment="1" applyProtection="1">
      <alignment vertical="top" shrinkToFit="1"/>
      <protection locked="0"/>
    </xf>
    <xf numFmtId="0" fontId="7" fillId="0" borderId="33" xfId="0" applyFont="1" applyFill="1" applyBorder="1" applyAlignment="1" applyProtection="1">
      <alignment vertical="top" shrinkToFit="1"/>
      <protection locked="0"/>
    </xf>
    <xf numFmtId="0" fontId="7" fillId="0" borderId="23" xfId="0" applyFont="1" applyBorder="1" applyAlignment="1" applyProtection="1">
      <alignment horizontal="center" vertical="center" shrinkToFit="1"/>
      <protection locked="0"/>
    </xf>
    <xf numFmtId="0" fontId="14" fillId="0" borderId="0" xfId="0" applyNumberFormat="1" applyFont="1" applyFill="1" applyBorder="1" applyAlignment="1" applyProtection="1">
      <alignment vertical="center"/>
      <protection locked="0"/>
    </xf>
    <xf numFmtId="0" fontId="14" fillId="0" borderId="0" xfId="0" applyFont="1" applyBorder="1" applyProtection="1">
      <protection locked="0"/>
    </xf>
    <xf numFmtId="0" fontId="11" fillId="0" borderId="0" xfId="0" applyFont="1" applyFill="1" applyBorder="1" applyAlignment="1" applyProtection="1">
      <alignment horizontal="left" vertical="center"/>
      <protection locked="0"/>
    </xf>
    <xf numFmtId="0" fontId="5" fillId="0" borderId="0" xfId="0" applyFont="1" applyBorder="1" applyAlignment="1" applyProtection="1">
      <alignment horizontal="center"/>
      <protection locked="0"/>
    </xf>
    <xf numFmtId="0" fontId="15" fillId="0" borderId="0" xfId="0" applyNumberFormat="1" applyFont="1" applyFill="1" applyBorder="1" applyAlignment="1" applyProtection="1">
      <alignment vertical="center"/>
      <protection locked="0"/>
    </xf>
    <xf numFmtId="0" fontId="5" fillId="0" borderId="0" xfId="0" applyFont="1" applyAlignment="1" applyProtection="1">
      <alignment vertical="center"/>
      <protection locked="0"/>
    </xf>
    <xf numFmtId="0" fontId="21" fillId="0" borderId="0" xfId="0" applyFont="1" applyBorder="1" applyProtection="1">
      <protection locked="0"/>
    </xf>
    <xf numFmtId="0" fontId="21" fillId="0" borderId="0" xfId="0" applyNumberFormat="1" applyFont="1" applyFill="1" applyBorder="1" applyAlignment="1" applyProtection="1">
      <protection locked="0"/>
    </xf>
    <xf numFmtId="0" fontId="5" fillId="0" borderId="0" xfId="0" applyNumberFormat="1" applyFont="1" applyFill="1" applyBorder="1" applyAlignment="1" applyProtection="1">
      <alignment shrinkToFit="1"/>
      <protection locked="0"/>
    </xf>
    <xf numFmtId="0" fontId="21" fillId="0" borderId="0" xfId="0" applyFont="1" applyBorder="1" applyAlignment="1" applyProtection="1">
      <alignment vertical="center"/>
      <protection locked="0"/>
    </xf>
    <xf numFmtId="0" fontId="15" fillId="0" borderId="0" xfId="0" applyFont="1" applyBorder="1" applyProtection="1">
      <protection locked="0"/>
    </xf>
    <xf numFmtId="0" fontId="7" fillId="6" borderId="0" xfId="0" applyNumberFormat="1" applyFont="1" applyFill="1" applyBorder="1" applyAlignment="1" applyProtection="1">
      <alignment vertical="center"/>
      <protection locked="0"/>
    </xf>
    <xf numFmtId="0" fontId="7" fillId="6" borderId="0" xfId="0" applyNumberFormat="1" applyFont="1" applyFill="1" applyBorder="1" applyAlignment="1" applyProtection="1">
      <alignment horizontal="center" vertical="center"/>
      <protection locked="0"/>
    </xf>
    <xf numFmtId="0" fontId="15" fillId="7" borderId="0" xfId="0" applyNumberFormat="1" applyFont="1" applyFill="1" applyBorder="1" applyAlignment="1" applyProtection="1">
      <alignment horizontal="center"/>
      <protection locked="0"/>
    </xf>
    <xf numFmtId="0" fontId="5" fillId="0" borderId="0" xfId="0" applyNumberFormat="1" applyFont="1" applyFill="1" applyBorder="1" applyAlignment="1" applyProtection="1">
      <alignment horizontal="center"/>
      <protection locked="0"/>
    </xf>
    <xf numFmtId="0" fontId="14" fillId="0" borderId="0" xfId="0" applyNumberFormat="1" applyFont="1" applyFill="1" applyBorder="1" applyAlignment="1" applyProtection="1">
      <alignment horizontal="center"/>
      <protection locked="0"/>
    </xf>
    <xf numFmtId="0" fontId="21" fillId="0" borderId="34" xfId="0" applyFont="1" applyBorder="1" applyProtection="1">
      <protection locked="0"/>
    </xf>
    <xf numFmtId="0" fontId="22" fillId="0" borderId="34" xfId="0" applyFont="1" applyBorder="1" applyProtection="1">
      <protection locked="0"/>
    </xf>
    <xf numFmtId="0" fontId="22" fillId="0" borderId="34" xfId="0" applyNumberFormat="1" applyFont="1" applyFill="1" applyBorder="1" applyAlignment="1" applyProtection="1">
      <protection locked="0"/>
    </xf>
    <xf numFmtId="0" fontId="21" fillId="0" borderId="35" xfId="0" applyFont="1" applyBorder="1" applyProtection="1">
      <protection locked="0"/>
    </xf>
    <xf numFmtId="0" fontId="5" fillId="0" borderId="0" xfId="0" applyFont="1" applyFill="1" applyProtection="1">
      <protection locked="0"/>
    </xf>
    <xf numFmtId="0" fontId="5" fillId="0" borderId="0" xfId="0" applyNumberFormat="1" applyFont="1" applyFill="1" applyProtection="1">
      <protection locked="0"/>
    </xf>
    <xf numFmtId="0" fontId="5" fillId="0" borderId="17" xfId="0" applyFont="1" applyFill="1" applyBorder="1" applyAlignment="1" applyProtection="1">
      <alignment horizontal="left"/>
    </xf>
    <xf numFmtId="0" fontId="36"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indent="7"/>
    </xf>
    <xf numFmtId="0" fontId="7" fillId="8" borderId="36" xfId="0" applyNumberFormat="1" applyFont="1" applyFill="1" applyBorder="1" applyAlignment="1" applyProtection="1">
      <alignment shrinkToFit="1"/>
      <protection locked="0"/>
    </xf>
    <xf numFmtId="0" fontId="21" fillId="0" borderId="33" xfId="0" applyFont="1" applyBorder="1" applyProtection="1">
      <protection locked="0"/>
    </xf>
    <xf numFmtId="0" fontId="21" fillId="0" borderId="33" xfId="0" applyNumberFormat="1" applyFont="1" applyFill="1" applyBorder="1" applyAlignment="1" applyProtection="1">
      <protection locked="0"/>
    </xf>
    <xf numFmtId="0" fontId="7" fillId="8" borderId="31" xfId="0" applyNumberFormat="1" applyFont="1" applyFill="1" applyBorder="1" applyAlignment="1" applyProtection="1">
      <alignment shrinkToFit="1"/>
      <protection locked="0"/>
    </xf>
    <xf numFmtId="0" fontId="7" fillId="8" borderId="37" xfId="0" applyNumberFormat="1" applyFont="1" applyFill="1" applyBorder="1" applyAlignment="1" applyProtection="1">
      <alignment shrinkToFit="1"/>
      <protection locked="0"/>
    </xf>
    <xf numFmtId="0" fontId="21" fillId="0" borderId="38" xfId="0" applyFont="1" applyBorder="1" applyProtection="1">
      <protection locked="0"/>
    </xf>
    <xf numFmtId="0" fontId="21" fillId="0" borderId="38" xfId="0" applyNumberFormat="1" applyFont="1" applyFill="1" applyBorder="1" applyAlignment="1" applyProtection="1">
      <protection locked="0"/>
    </xf>
    <xf numFmtId="0" fontId="7" fillId="9" borderId="36" xfId="0" applyNumberFormat="1" applyFont="1" applyFill="1" applyBorder="1" applyAlignment="1" applyProtection="1">
      <alignment shrinkToFit="1"/>
      <protection locked="0"/>
    </xf>
    <xf numFmtId="0" fontId="5" fillId="0" borderId="33" xfId="0" applyFont="1" applyBorder="1" applyProtection="1">
      <protection locked="0"/>
    </xf>
    <xf numFmtId="0" fontId="7" fillId="9" borderId="31" xfId="0" applyNumberFormat="1" applyFont="1" applyFill="1" applyBorder="1" applyAlignment="1" applyProtection="1">
      <alignment shrinkToFit="1"/>
      <protection locked="0"/>
    </xf>
    <xf numFmtId="0" fontId="7" fillId="9" borderId="37" xfId="0" applyNumberFormat="1" applyFont="1" applyFill="1" applyBorder="1" applyAlignment="1" applyProtection="1">
      <alignment shrinkToFit="1"/>
      <protection locked="0"/>
    </xf>
    <xf numFmtId="0" fontId="5" fillId="0" borderId="38" xfId="0" applyFont="1" applyBorder="1" applyProtection="1">
      <protection locked="0"/>
    </xf>
    <xf numFmtId="0" fontId="37" fillId="0" borderId="0" xfId="0" applyFont="1" applyFill="1" applyBorder="1" applyAlignment="1" applyProtection="1">
      <alignment vertical="center" wrapText="1"/>
    </xf>
    <xf numFmtId="0" fontId="7" fillId="0" borderId="0" xfId="0" applyFont="1" applyProtection="1"/>
    <xf numFmtId="0" fontId="7" fillId="0" borderId="0" xfId="0" applyNumberFormat="1" applyFont="1" applyProtection="1">
      <protection locked="0"/>
    </xf>
    <xf numFmtId="0" fontId="7" fillId="0" borderId="0" xfId="0" applyFont="1" applyBorder="1" applyAlignment="1" applyProtection="1">
      <protection locked="0"/>
    </xf>
    <xf numFmtId="0" fontId="7" fillId="0" borderId="0" xfId="0" applyNumberFormat="1" applyFont="1" applyFill="1" applyBorder="1" applyAlignment="1" applyProtection="1">
      <alignment horizontal="center" vertical="top"/>
      <protection locked="0"/>
    </xf>
    <xf numFmtId="0" fontId="7" fillId="0" borderId="0" xfId="0" applyNumberFormat="1" applyFont="1" applyFill="1" applyBorder="1" applyAlignment="1" applyProtection="1">
      <alignment horizontal="left" vertical="top"/>
      <protection locked="0"/>
    </xf>
    <xf numFmtId="0" fontId="7" fillId="0" borderId="0" xfId="0" applyFont="1" applyProtection="1">
      <protection locked="0"/>
    </xf>
    <xf numFmtId="0" fontId="7" fillId="0" borderId="0" xfId="0" applyFont="1" applyFill="1" applyBorder="1" applyAlignment="1" applyProtection="1">
      <alignment vertical="top"/>
      <protection locked="0"/>
    </xf>
    <xf numFmtId="0" fontId="7" fillId="0" borderId="0" xfId="2" applyFont="1" applyFill="1" applyBorder="1" applyAlignment="1" applyProtection="1">
      <alignment shrinkToFit="1"/>
      <protection locked="0"/>
    </xf>
    <xf numFmtId="0" fontId="7" fillId="0" borderId="0" xfId="0" applyFont="1" applyFill="1" applyBorder="1" applyAlignment="1" applyProtection="1">
      <alignment vertical="center"/>
      <protection locked="0"/>
    </xf>
    <xf numFmtId="0" fontId="38" fillId="0" borderId="0" xfId="0" applyNumberFormat="1" applyFont="1" applyFill="1" applyBorder="1" applyAlignment="1" applyProtection="1">
      <alignment horizontal="center" vertical="top"/>
      <protection locked="0"/>
    </xf>
    <xf numFmtId="0" fontId="39" fillId="10" borderId="0" xfId="0" applyNumberFormat="1" applyFont="1" applyFill="1" applyBorder="1" applyAlignment="1" applyProtection="1">
      <alignment horizontal="left" vertical="top" wrapText="1"/>
      <protection locked="0"/>
    </xf>
    <xf numFmtId="0" fontId="7" fillId="0" borderId="0" xfId="0" applyNumberFormat="1" applyFont="1" applyFill="1" applyBorder="1" applyAlignment="1" applyProtection="1">
      <alignment horizontal="left"/>
      <protection locked="0"/>
    </xf>
    <xf numFmtId="0" fontId="38" fillId="0" borderId="0" xfId="0" applyFont="1" applyFill="1" applyBorder="1" applyAlignment="1" applyProtection="1">
      <alignment vertical="top"/>
      <protection locked="0"/>
    </xf>
    <xf numFmtId="0" fontId="7" fillId="0" borderId="0" xfId="0" applyFont="1" applyBorder="1" applyProtection="1">
      <protection locked="0"/>
    </xf>
    <xf numFmtId="0" fontId="7" fillId="11" borderId="0" xfId="0" applyNumberFormat="1" applyFont="1" applyFill="1" applyBorder="1" applyAlignment="1" applyProtection="1">
      <alignment wrapText="1"/>
      <protection locked="0"/>
    </xf>
    <xf numFmtId="0" fontId="7" fillId="0" borderId="0" xfId="0" applyFont="1" applyAlignment="1" applyProtection="1">
      <protection locked="0"/>
    </xf>
    <xf numFmtId="0" fontId="18" fillId="0" borderId="0" xfId="0" applyFont="1" applyFill="1" applyBorder="1" applyProtection="1"/>
    <xf numFmtId="0" fontId="18" fillId="0" borderId="0" xfId="0" applyFont="1" applyFill="1" applyBorder="1" applyProtection="1">
      <protection locked="0"/>
    </xf>
    <xf numFmtId="0" fontId="5" fillId="0" borderId="39" xfId="0" applyFont="1" applyBorder="1" applyProtection="1">
      <protection locked="0"/>
    </xf>
    <xf numFmtId="0" fontId="7" fillId="9" borderId="31" xfId="0" applyFont="1" applyFill="1" applyBorder="1" applyAlignment="1" applyProtection="1">
      <alignment shrinkToFit="1"/>
      <protection locked="0"/>
    </xf>
    <xf numFmtId="0" fontId="5" fillId="0" borderId="32" xfId="0" applyFont="1" applyBorder="1" applyProtection="1">
      <protection locked="0"/>
    </xf>
    <xf numFmtId="0" fontId="5" fillId="0" borderId="40" xfId="0" applyFont="1" applyBorder="1" applyProtection="1">
      <protection locked="0"/>
    </xf>
    <xf numFmtId="0" fontId="7" fillId="0" borderId="36" xfId="0" applyNumberFormat="1" applyFont="1" applyFill="1" applyBorder="1" applyAlignment="1" applyProtection="1">
      <alignment shrinkToFit="1"/>
      <protection locked="0"/>
    </xf>
    <xf numFmtId="0" fontId="7" fillId="0" borderId="31" xfId="0" applyNumberFormat="1" applyFont="1" applyFill="1" applyBorder="1" applyAlignment="1" applyProtection="1">
      <alignment shrinkToFit="1"/>
      <protection locked="0"/>
    </xf>
    <xf numFmtId="0" fontId="7" fillId="0" borderId="37" xfId="0" applyNumberFormat="1" applyFont="1" applyFill="1" applyBorder="1" applyAlignment="1" applyProtection="1">
      <alignment shrinkToFit="1"/>
      <protection locked="0"/>
    </xf>
    <xf numFmtId="0" fontId="5" fillId="0" borderId="32" xfId="0" applyFont="1" applyBorder="1" applyAlignment="1" applyProtection="1">
      <alignment vertical="center"/>
      <protection locked="0"/>
    </xf>
    <xf numFmtId="0" fontId="7" fillId="8" borderId="36" xfId="0" applyNumberFormat="1" applyFont="1" applyFill="1" applyBorder="1" applyAlignment="1" applyProtection="1">
      <alignment vertical="center" shrinkToFit="1"/>
      <protection locked="0"/>
    </xf>
    <xf numFmtId="0" fontId="7" fillId="0" borderId="31" xfId="0" applyNumberFormat="1" applyFont="1" applyFill="1" applyBorder="1" applyAlignment="1" applyProtection="1">
      <alignment vertical="center" shrinkToFit="1"/>
      <protection locked="0"/>
    </xf>
    <xf numFmtId="0" fontId="7" fillId="0" borderId="31" xfId="0" applyNumberFormat="1" applyFont="1" applyBorder="1" applyAlignment="1" applyProtection="1">
      <alignment shrinkToFit="1"/>
      <protection locked="0"/>
    </xf>
    <xf numFmtId="0" fontId="5" fillId="0" borderId="32" xfId="0" applyFont="1" applyFill="1" applyBorder="1" applyAlignment="1" applyProtection="1">
      <alignment vertical="top"/>
      <protection locked="0"/>
    </xf>
    <xf numFmtId="0" fontId="5" fillId="0" borderId="40" xfId="0" applyFont="1" applyFill="1" applyBorder="1" applyAlignment="1" applyProtection="1">
      <alignment vertical="top"/>
      <protection locked="0"/>
    </xf>
    <xf numFmtId="0" fontId="20" fillId="0" borderId="0" xfId="0" applyFont="1" applyFill="1" applyBorder="1" applyAlignment="1" applyProtection="1">
      <alignment horizontal="left" vertical="center" indent="7"/>
    </xf>
    <xf numFmtId="0" fontId="20" fillId="0" borderId="0" xfId="0" applyFont="1" applyFill="1" applyBorder="1" applyAlignment="1" applyProtection="1">
      <alignment horizontal="left" vertical="center" indent="1"/>
    </xf>
    <xf numFmtId="0" fontId="40" fillId="0" borderId="0" xfId="0" applyFont="1" applyFill="1" applyBorder="1" applyAlignment="1" applyProtection="1">
      <alignment horizontal="left"/>
    </xf>
    <xf numFmtId="0" fontId="40" fillId="0" borderId="0" xfId="0" applyFont="1" applyFill="1" applyBorder="1" applyAlignment="1" applyProtection="1">
      <alignment horizontal="left" vertical="center"/>
    </xf>
    <xf numFmtId="0" fontId="41" fillId="0" borderId="0" xfId="0" applyFont="1" applyFill="1" applyBorder="1" applyProtection="1">
      <protection locked="0"/>
    </xf>
    <xf numFmtId="0" fontId="6" fillId="2" borderId="1" xfId="0" applyFont="1" applyFill="1" applyBorder="1" applyAlignment="1" applyProtection="1">
      <alignment horizontal="left"/>
    </xf>
    <xf numFmtId="0" fontId="5" fillId="2" borderId="1" xfId="0" applyFont="1" applyFill="1" applyBorder="1" applyAlignment="1" applyProtection="1">
      <alignment horizontal="left"/>
    </xf>
    <xf numFmtId="0" fontId="5" fillId="0" borderId="1" xfId="0" applyFont="1" applyFill="1" applyBorder="1" applyAlignment="1" applyProtection="1">
      <alignment horizontal="left"/>
    </xf>
    <xf numFmtId="0" fontId="5" fillId="0" borderId="1" xfId="0" applyFont="1" applyBorder="1" applyProtection="1">
      <protection locked="0"/>
    </xf>
    <xf numFmtId="0" fontId="27" fillId="0" borderId="0" xfId="0" applyFont="1" applyFill="1" applyBorder="1" applyProtection="1"/>
    <xf numFmtId="0" fontId="7" fillId="0" borderId="0" xfId="0" applyFont="1" applyFill="1" applyBorder="1" applyAlignment="1" applyProtection="1">
      <alignment horizontal="center" vertical="top"/>
      <protection locked="0"/>
    </xf>
    <xf numFmtId="0" fontId="44" fillId="0" borderId="0" xfId="0" applyNumberFormat="1" applyFont="1" applyFill="1" applyBorder="1" applyAlignment="1" applyProtection="1">
      <alignment horizontal="center" vertical="top" wrapText="1"/>
      <protection locked="0"/>
    </xf>
    <xf numFmtId="0" fontId="44" fillId="9" borderId="36" xfId="0" applyNumberFormat="1" applyFont="1" applyFill="1" applyBorder="1" applyAlignment="1" applyProtection="1">
      <alignment shrinkToFit="1"/>
      <protection locked="0"/>
    </xf>
    <xf numFmtId="0" fontId="44" fillId="9" borderId="31" xfId="0" applyFont="1" applyFill="1" applyBorder="1" applyAlignment="1" applyProtection="1">
      <alignment shrinkToFit="1"/>
      <protection locked="0"/>
    </xf>
    <xf numFmtId="0" fontId="44" fillId="9" borderId="31" xfId="0" applyNumberFormat="1" applyFont="1" applyFill="1" applyBorder="1" applyAlignment="1" applyProtection="1">
      <alignment shrinkToFit="1"/>
      <protection locked="0"/>
    </xf>
    <xf numFmtId="0" fontId="44" fillId="9" borderId="37" xfId="0" applyNumberFormat="1" applyFont="1" applyFill="1" applyBorder="1" applyAlignment="1" applyProtection="1">
      <alignment shrinkToFit="1"/>
      <protection locked="0"/>
    </xf>
    <xf numFmtId="0" fontId="44" fillId="0" borderId="36" xfId="0" applyNumberFormat="1" applyFont="1" applyFill="1" applyBorder="1" applyAlignment="1" applyProtection="1">
      <alignment shrinkToFit="1"/>
      <protection locked="0"/>
    </xf>
    <xf numFmtId="0" fontId="44" fillId="0" borderId="31" xfId="0" applyNumberFormat="1" applyFont="1" applyFill="1" applyBorder="1" applyAlignment="1" applyProtection="1">
      <alignment shrinkToFit="1"/>
      <protection locked="0"/>
    </xf>
    <xf numFmtId="0" fontId="44" fillId="0" borderId="37" xfId="0" applyNumberFormat="1" applyFont="1" applyFill="1" applyBorder="1" applyAlignment="1" applyProtection="1">
      <alignment shrinkToFit="1"/>
      <protection locked="0"/>
    </xf>
    <xf numFmtId="0" fontId="44" fillId="0" borderId="36" xfId="0" applyNumberFormat="1" applyFont="1" applyFill="1" applyBorder="1" applyAlignment="1" applyProtection="1">
      <alignment shrinkToFit="1"/>
      <protection locked="0"/>
    </xf>
    <xf numFmtId="0" fontId="44" fillId="0" borderId="31" xfId="0" applyNumberFormat="1" applyFont="1" applyFill="1" applyBorder="1" applyAlignment="1" applyProtection="1">
      <alignment shrinkToFit="1"/>
      <protection locked="0"/>
    </xf>
    <xf numFmtId="0" fontId="44" fillId="8" borderId="36" xfId="0" applyNumberFormat="1" applyFont="1" applyFill="1" applyBorder="1" applyAlignment="1" applyProtection="1">
      <alignment shrinkToFit="1"/>
      <protection locked="0"/>
    </xf>
    <xf numFmtId="0" fontId="44" fillId="8" borderId="31" xfId="0" applyNumberFormat="1" applyFont="1" applyFill="1" applyBorder="1" applyAlignment="1" applyProtection="1">
      <alignment shrinkToFit="1"/>
      <protection locked="0"/>
    </xf>
    <xf numFmtId="0" fontId="44" fillId="8" borderId="37" xfId="0" applyNumberFormat="1" applyFont="1" applyFill="1" applyBorder="1" applyAlignment="1" applyProtection="1">
      <alignment shrinkToFit="1"/>
      <protection locked="0"/>
    </xf>
    <xf numFmtId="0" fontId="44" fillId="9" borderId="36" xfId="0" applyNumberFormat="1" applyFont="1" applyFill="1" applyBorder="1" applyAlignment="1" applyProtection="1">
      <alignment shrinkToFit="1"/>
      <protection locked="0"/>
    </xf>
    <xf numFmtId="0" fontId="44" fillId="9" borderId="31" xfId="0" applyNumberFormat="1" applyFont="1" applyFill="1" applyBorder="1" applyAlignment="1" applyProtection="1">
      <alignment shrinkToFit="1"/>
      <protection locked="0"/>
    </xf>
    <xf numFmtId="0" fontId="44" fillId="9" borderId="37" xfId="0" applyNumberFormat="1" applyFont="1" applyFill="1" applyBorder="1" applyAlignment="1" applyProtection="1">
      <alignment shrinkToFit="1"/>
      <protection locked="0"/>
    </xf>
    <xf numFmtId="0" fontId="44" fillId="9" borderId="36" xfId="0" applyNumberFormat="1" applyFont="1" applyFill="1" applyBorder="1" applyAlignment="1" applyProtection="1">
      <alignment shrinkToFit="1"/>
      <protection locked="0"/>
    </xf>
    <xf numFmtId="0" fontId="44" fillId="9" borderId="31" xfId="0" applyNumberFormat="1" applyFont="1" applyFill="1" applyBorder="1" applyAlignment="1" applyProtection="1">
      <alignment shrinkToFit="1"/>
      <protection locked="0"/>
    </xf>
    <xf numFmtId="0" fontId="44" fillId="9" borderId="37" xfId="0" applyNumberFormat="1" applyFont="1" applyFill="1" applyBorder="1" applyAlignment="1" applyProtection="1">
      <alignment shrinkToFit="1"/>
      <protection locked="0"/>
    </xf>
    <xf numFmtId="0" fontId="44" fillId="0" borderId="36" xfId="0" applyNumberFormat="1" applyFont="1" applyFill="1" applyBorder="1" applyAlignment="1" applyProtection="1">
      <alignment shrinkToFit="1"/>
      <protection locked="0"/>
    </xf>
    <xf numFmtId="0" fontId="44" fillId="0" borderId="31" xfId="0" applyNumberFormat="1" applyFont="1" applyFill="1" applyBorder="1" applyAlignment="1" applyProtection="1">
      <alignment shrinkToFit="1"/>
      <protection locked="0"/>
    </xf>
    <xf numFmtId="0" fontId="44" fillId="0" borderId="37" xfId="0" applyNumberFormat="1" applyFont="1" applyFill="1" applyBorder="1" applyAlignment="1" applyProtection="1">
      <alignment shrinkToFit="1"/>
      <protection locked="0"/>
    </xf>
    <xf numFmtId="0" fontId="44" fillId="8" borderId="36" xfId="0" applyNumberFormat="1" applyFont="1" applyFill="1" applyBorder="1" applyAlignment="1" applyProtection="1">
      <alignment shrinkToFit="1"/>
      <protection locked="0"/>
    </xf>
    <xf numFmtId="0" fontId="44" fillId="8" borderId="31" xfId="0" applyNumberFormat="1" applyFont="1" applyFill="1" applyBorder="1" applyAlignment="1" applyProtection="1">
      <alignment shrinkToFit="1"/>
      <protection locked="0"/>
    </xf>
    <xf numFmtId="0" fontId="44" fillId="8" borderId="36" xfId="0" applyNumberFormat="1" applyFont="1" applyFill="1" applyBorder="1" applyAlignment="1" applyProtection="1">
      <alignment vertical="center" shrinkToFit="1"/>
      <protection locked="0"/>
    </xf>
    <xf numFmtId="0" fontId="44" fillId="0" borderId="31" xfId="0" applyNumberFormat="1" applyFont="1" applyFill="1" applyBorder="1" applyAlignment="1" applyProtection="1">
      <alignment vertical="center" shrinkToFit="1"/>
      <protection locked="0"/>
    </xf>
    <xf numFmtId="0" fontId="44" fillId="0" borderId="31" xfId="0" applyNumberFormat="1" applyFont="1" applyBorder="1" applyAlignment="1" applyProtection="1">
      <alignment shrinkToFit="1"/>
      <protection locked="0"/>
    </xf>
    <xf numFmtId="0" fontId="7" fillId="0" borderId="41" xfId="0" applyFont="1" applyBorder="1" applyAlignment="1" applyProtection="1">
      <alignment horizontal="left"/>
      <protection locked="0"/>
    </xf>
    <xf numFmtId="0" fontId="7" fillId="0" borderId="42" xfId="0" applyFont="1" applyBorder="1" applyProtection="1">
      <protection locked="0"/>
    </xf>
    <xf numFmtId="0" fontId="7" fillId="0" borderId="41" xfId="0" applyNumberFormat="1" applyFont="1" applyFill="1" applyBorder="1" applyAlignment="1" applyProtection="1">
      <alignment horizontal="left"/>
      <protection locked="0"/>
    </xf>
    <xf numFmtId="0" fontId="39" fillId="0" borderId="42" xfId="0" applyNumberFormat="1" applyFont="1" applyFill="1" applyBorder="1" applyAlignment="1" applyProtection="1">
      <protection locked="0"/>
    </xf>
    <xf numFmtId="0" fontId="40" fillId="0" borderId="42" xfId="0" applyNumberFormat="1" applyFont="1" applyFill="1" applyBorder="1" applyAlignment="1" applyProtection="1">
      <protection locked="0"/>
    </xf>
    <xf numFmtId="0" fontId="36" fillId="13" borderId="0" xfId="0" applyFont="1" applyFill="1" applyBorder="1" applyAlignment="1" applyProtection="1">
      <alignment horizontal="left" vertical="center"/>
    </xf>
    <xf numFmtId="0" fontId="27" fillId="13" borderId="0" xfId="0" applyFont="1" applyFill="1" applyBorder="1" applyProtection="1"/>
    <xf numFmtId="0" fontId="5" fillId="13" borderId="0" xfId="0" applyFont="1" applyFill="1" applyBorder="1" applyProtection="1">
      <protection locked="0"/>
    </xf>
    <xf numFmtId="0" fontId="18" fillId="13" borderId="0" xfId="0" applyFont="1" applyFill="1" applyBorder="1" applyProtection="1"/>
    <xf numFmtId="0" fontId="8" fillId="2" borderId="0" xfId="0" applyFont="1" applyFill="1" applyBorder="1" applyAlignment="1" applyProtection="1">
      <alignment horizontal="left" indent="1"/>
    </xf>
    <xf numFmtId="0" fontId="5" fillId="4" borderId="43" xfId="0" applyFont="1" applyFill="1" applyBorder="1" applyAlignment="1" applyProtection="1">
      <alignment horizontal="center" vertical="center" wrapText="1"/>
    </xf>
    <xf numFmtId="0" fontId="5" fillId="5" borderId="20" xfId="0" applyFont="1" applyFill="1" applyBorder="1" applyAlignment="1" applyProtection="1">
      <alignment vertical="center"/>
    </xf>
    <xf numFmtId="0" fontId="5" fillId="5" borderId="20" xfId="0" applyFont="1" applyFill="1" applyBorder="1" applyAlignment="1" applyProtection="1">
      <alignment vertical="center" wrapText="1"/>
    </xf>
    <xf numFmtId="0" fontId="5" fillId="4" borderId="44" xfId="0" applyFont="1" applyFill="1" applyBorder="1" applyAlignment="1" applyProtection="1">
      <alignment horizontal="center" vertical="top" wrapText="1"/>
    </xf>
    <xf numFmtId="0" fontId="9" fillId="5" borderId="17" xfId="0" applyFont="1" applyFill="1" applyBorder="1" applyAlignment="1" applyProtection="1">
      <alignment vertical="top" wrapText="1"/>
    </xf>
    <xf numFmtId="0" fontId="5" fillId="4" borderId="14" xfId="0" applyFont="1" applyFill="1" applyBorder="1" applyAlignment="1" applyProtection="1">
      <alignment vertical="top" wrapText="1"/>
    </xf>
    <xf numFmtId="0" fontId="8" fillId="12" borderId="45" xfId="0" applyFont="1" applyFill="1" applyBorder="1" applyAlignment="1" applyProtection="1">
      <alignment horizontal="left" vertical="center" wrapText="1"/>
    </xf>
    <xf numFmtId="14" fontId="5" fillId="0" borderId="1" xfId="0" quotePrefix="1" applyNumberFormat="1" applyFont="1" applyFill="1" applyBorder="1" applyAlignment="1" applyProtection="1">
      <alignment horizontal="center" vertical="center"/>
    </xf>
    <xf numFmtId="14" fontId="5" fillId="0" borderId="0" xfId="0" quotePrefix="1" applyNumberFormat="1" applyFont="1" applyFill="1" applyBorder="1" applyAlignment="1" applyProtection="1">
      <alignment horizontal="center" vertical="center"/>
    </xf>
    <xf numFmtId="14" fontId="5" fillId="0" borderId="18" xfId="0" quotePrefix="1" applyNumberFormat="1" applyFont="1" applyFill="1" applyBorder="1" applyAlignment="1" applyProtection="1">
      <alignment horizontal="center" vertical="center"/>
    </xf>
    <xf numFmtId="14" fontId="5" fillId="0" borderId="17" xfId="0" quotePrefix="1" applyNumberFormat="1" applyFont="1" applyFill="1" applyBorder="1" applyAlignment="1" applyProtection="1">
      <alignment horizontal="center" vertical="center"/>
    </xf>
    <xf numFmtId="0" fontId="5" fillId="0" borderId="45" xfId="0" applyFont="1" applyFill="1" applyBorder="1" applyAlignment="1" applyProtection="1">
      <alignment horizontal="center" vertical="center"/>
    </xf>
    <xf numFmtId="0" fontId="35" fillId="0" borderId="0" xfId="0" applyFont="1" applyFill="1" applyBorder="1" applyAlignment="1" applyProtection="1">
      <alignment horizontal="left" vertical="center"/>
    </xf>
    <xf numFmtId="0" fontId="43" fillId="0" borderId="0" xfId="0" applyFont="1" applyFill="1" applyBorder="1" applyAlignment="1" applyProtection="1">
      <alignment horizontal="left" vertical="center" wrapText="1" indent="1"/>
    </xf>
    <xf numFmtId="0" fontId="0" fillId="0" borderId="0" xfId="0" applyAlignment="1">
      <alignment horizontal="left" vertical="center" wrapText="1" indent="1"/>
    </xf>
    <xf numFmtId="0" fontId="5" fillId="0" borderId="18" xfId="0" applyFont="1" applyBorder="1" applyAlignment="1" applyProtection="1">
      <alignment horizontal="left" vertical="center"/>
    </xf>
    <xf numFmtId="0" fontId="19" fillId="0" borderId="17" xfId="0" applyFont="1" applyBorder="1" applyAlignment="1" applyProtection="1">
      <alignment horizontal="left" vertical="top" indent="5"/>
    </xf>
    <xf numFmtId="0" fontId="5" fillId="0" borderId="17" xfId="0" applyFont="1" applyBorder="1" applyAlignment="1" applyProtection="1">
      <alignment horizontal="left" vertical="top" indent="5"/>
    </xf>
    <xf numFmtId="0" fontId="5" fillId="14" borderId="20" xfId="0" applyFont="1" applyFill="1" applyBorder="1" applyAlignment="1" applyProtection="1">
      <alignment vertical="center" wrapText="1"/>
    </xf>
    <xf numFmtId="0" fontId="7" fillId="2" borderId="20" xfId="0" applyFont="1" applyFill="1" applyBorder="1" applyAlignment="1" applyProtection="1">
      <alignment horizontal="left"/>
    </xf>
    <xf numFmtId="0" fontId="9" fillId="2" borderId="0" xfId="0" applyFont="1" applyFill="1" applyBorder="1" applyAlignment="1" applyProtection="1">
      <alignment horizontal="left"/>
    </xf>
    <xf numFmtId="0" fontId="11" fillId="0" borderId="0" xfId="0" applyFont="1" applyFill="1" applyBorder="1" applyAlignment="1" applyProtection="1">
      <alignment horizontal="left"/>
    </xf>
    <xf numFmtId="0" fontId="5" fillId="0" borderId="50" xfId="0" applyNumberFormat="1" applyFont="1" applyBorder="1" applyAlignment="1" applyProtection="1">
      <protection locked="0"/>
    </xf>
    <xf numFmtId="0" fontId="5" fillId="0" borderId="50" xfId="0" applyNumberFormat="1" applyFont="1" applyBorder="1" applyProtection="1">
      <protection locked="0"/>
    </xf>
    <xf numFmtId="0" fontId="11" fillId="15" borderId="51" xfId="0" applyNumberFormat="1" applyFont="1" applyFill="1" applyBorder="1" applyAlignment="1" applyProtection="1">
      <protection locked="0"/>
    </xf>
    <xf numFmtId="0" fontId="5" fillId="0" borderId="50" xfId="0" applyNumberFormat="1" applyFont="1" applyFill="1" applyBorder="1" applyAlignment="1" applyProtection="1">
      <protection locked="0"/>
    </xf>
    <xf numFmtId="0" fontId="5" fillId="15" borderId="50" xfId="0" applyNumberFormat="1" applyFont="1" applyFill="1" applyBorder="1" applyAlignment="1" applyProtection="1">
      <alignment vertical="center"/>
      <protection locked="0"/>
    </xf>
    <xf numFmtId="0" fontId="5" fillId="0" borderId="51" xfId="0" applyNumberFormat="1" applyFont="1" applyFill="1" applyBorder="1" applyAlignment="1" applyProtection="1">
      <protection locked="0"/>
    </xf>
    <xf numFmtId="0" fontId="14" fillId="0" borderId="50" xfId="0" applyNumberFormat="1" applyFont="1" applyFill="1" applyBorder="1" applyAlignment="1" applyProtection="1">
      <protection locked="0"/>
    </xf>
    <xf numFmtId="0" fontId="5" fillId="15" borderId="51" xfId="0" applyNumberFormat="1" applyFont="1" applyFill="1" applyBorder="1" applyProtection="1">
      <protection locked="0"/>
    </xf>
    <xf numFmtId="0" fontId="5" fillId="0" borderId="51" xfId="0" applyNumberFormat="1" applyFont="1" applyBorder="1" applyProtection="1">
      <protection locked="0"/>
    </xf>
    <xf numFmtId="0" fontId="5" fillId="15" borderId="52" xfId="0" applyNumberFormat="1" applyFont="1" applyFill="1" applyBorder="1" applyAlignment="1" applyProtection="1">
      <alignment vertical="top"/>
      <protection locked="0"/>
    </xf>
    <xf numFmtId="0" fontId="5" fillId="14" borderId="51" xfId="0" applyNumberFormat="1" applyFont="1" applyFill="1" applyBorder="1" applyAlignment="1" applyProtection="1">
      <alignment vertical="top"/>
      <protection locked="0"/>
    </xf>
    <xf numFmtId="0" fontId="5" fillId="16" borderId="53" xfId="0" applyNumberFormat="1" applyFont="1" applyFill="1" applyBorder="1" applyAlignment="1" applyProtection="1">
      <alignment vertical="top"/>
      <protection locked="0"/>
    </xf>
    <xf numFmtId="0" fontId="5" fillId="0" borderId="50" xfId="0" applyNumberFormat="1" applyFont="1" applyFill="1" applyBorder="1" applyAlignment="1" applyProtection="1">
      <alignment vertical="top"/>
      <protection locked="0"/>
    </xf>
    <xf numFmtId="0" fontId="5" fillId="0" borderId="50" xfId="0" applyNumberFormat="1" applyFont="1" applyFill="1" applyBorder="1" applyAlignment="1" applyProtection="1">
      <alignment vertical="center"/>
      <protection locked="0"/>
    </xf>
    <xf numFmtId="0" fontId="5" fillId="15" borderId="51" xfId="0" applyNumberFormat="1" applyFont="1" applyFill="1" applyBorder="1" applyAlignment="1" applyProtection="1">
      <protection locked="0"/>
    </xf>
    <xf numFmtId="0" fontId="5" fillId="0" borderId="50" xfId="0" applyNumberFormat="1" applyFont="1" applyFill="1" applyBorder="1" applyAlignment="1" applyProtection="1">
      <alignment horizontal="left"/>
      <protection locked="0"/>
    </xf>
    <xf numFmtId="0" fontId="5" fillId="0" borderId="53" xfId="0" applyNumberFormat="1" applyFont="1" applyFill="1" applyBorder="1" applyAlignment="1" applyProtection="1">
      <alignment horizontal="left"/>
      <protection locked="0"/>
    </xf>
    <xf numFmtId="0" fontId="5" fillId="15" borderId="52" xfId="0" applyNumberFormat="1" applyFont="1" applyFill="1" applyBorder="1" applyAlignment="1" applyProtection="1">
      <alignment horizontal="left"/>
      <protection locked="0"/>
    </xf>
    <xf numFmtId="0" fontId="5" fillId="4" borderId="54" xfId="0" applyFont="1" applyFill="1" applyBorder="1" applyAlignment="1" applyProtection="1">
      <alignment vertical="top" wrapText="1"/>
    </xf>
    <xf numFmtId="0" fontId="5" fillId="0" borderId="55" xfId="0" applyNumberFormat="1" applyFont="1" applyBorder="1" applyProtection="1">
      <protection locked="0"/>
    </xf>
    <xf numFmtId="0" fontId="5" fillId="0" borderId="56" xfId="0" applyNumberFormat="1" applyFont="1" applyBorder="1" applyProtection="1">
      <protection locked="0"/>
    </xf>
    <xf numFmtId="0" fontId="7" fillId="0" borderId="57" xfId="0" applyNumberFormat="1" applyFont="1" applyBorder="1" applyAlignment="1" applyProtection="1">
      <protection locked="0"/>
    </xf>
    <xf numFmtId="0" fontId="5" fillId="0" borderId="55" xfId="0" applyNumberFormat="1" applyFont="1" applyFill="1" applyBorder="1" applyAlignment="1" applyProtection="1">
      <protection locked="0"/>
    </xf>
    <xf numFmtId="0" fontId="5" fillId="0" borderId="56" xfId="0" applyNumberFormat="1" applyFont="1" applyFill="1" applyBorder="1" applyAlignment="1" applyProtection="1">
      <protection locked="0"/>
    </xf>
    <xf numFmtId="0" fontId="5" fillId="0" borderId="52" xfId="0" applyNumberFormat="1" applyFont="1" applyFill="1" applyBorder="1" applyAlignment="1" applyProtection="1">
      <protection locked="0"/>
    </xf>
    <xf numFmtId="0" fontId="21" fillId="2" borderId="18" xfId="0" applyFont="1" applyFill="1" applyBorder="1" applyAlignment="1" applyProtection="1"/>
    <xf numFmtId="0" fontId="4" fillId="2" borderId="17" xfId="0" applyFont="1" applyFill="1" applyBorder="1" applyAlignment="1" applyProtection="1">
      <alignment vertical="center"/>
    </xf>
    <xf numFmtId="0" fontId="5" fillId="2" borderId="17" xfId="0" applyFont="1" applyFill="1" applyBorder="1" applyProtection="1"/>
    <xf numFmtId="0" fontId="4" fillId="2" borderId="17"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5" fillId="2" borderId="17" xfId="0" applyFont="1" applyFill="1" applyBorder="1" applyAlignment="1" applyProtection="1">
      <alignment horizontal="right"/>
    </xf>
    <xf numFmtId="0" fontId="5" fillId="0" borderId="49" xfId="0" applyFont="1" applyFill="1" applyBorder="1" applyAlignment="1" applyProtection="1">
      <alignment vertical="center"/>
    </xf>
    <xf numFmtId="0" fontId="45" fillId="0" borderId="0" xfId="0" applyFont="1" applyFill="1" applyBorder="1" applyAlignment="1" applyProtection="1">
      <alignment horizontal="left" vertical="center"/>
    </xf>
    <xf numFmtId="0" fontId="5" fillId="0" borderId="17" xfId="0" applyFont="1" applyBorder="1" applyAlignment="1" applyProtection="1">
      <alignment horizontal="left" vertical="center"/>
    </xf>
    <xf numFmtId="0" fontId="7" fillId="0" borderId="58" xfId="0" applyFont="1" applyBorder="1" applyAlignment="1" applyProtection="1">
      <alignment horizontal="center"/>
    </xf>
    <xf numFmtId="0" fontId="5" fillId="0" borderId="59" xfId="0" applyFont="1" applyBorder="1" applyAlignment="1" applyProtection="1">
      <alignment horizontal="left" vertical="center"/>
    </xf>
    <xf numFmtId="0" fontId="11" fillId="2" borderId="60" xfId="0" applyFont="1" applyFill="1" applyBorder="1" applyAlignment="1" applyProtection="1">
      <alignment horizontal="left" indent="5"/>
    </xf>
    <xf numFmtId="0" fontId="11" fillId="2" borderId="61" xfId="0" applyFont="1" applyFill="1" applyBorder="1" applyAlignment="1" applyProtection="1"/>
    <xf numFmtId="0" fontId="11" fillId="2" borderId="62" xfId="0" applyFont="1" applyFill="1" applyBorder="1" applyAlignment="1" applyProtection="1"/>
    <xf numFmtId="0" fontId="11" fillId="0" borderId="61" xfId="0" applyFont="1" applyBorder="1" applyAlignment="1" applyProtection="1">
      <alignment horizontal="left" indent="5"/>
    </xf>
    <xf numFmtId="0" fontId="19" fillId="0" borderId="63" xfId="0" applyFont="1" applyBorder="1" applyAlignment="1" applyProtection="1">
      <alignment horizontal="left" vertical="top" indent="5"/>
    </xf>
    <xf numFmtId="0" fontId="5" fillId="0" borderId="64" xfId="0" applyFont="1" applyBorder="1" applyProtection="1"/>
    <xf numFmtId="0" fontId="5" fillId="0" borderId="64" xfId="0" applyFont="1" applyFill="1" applyBorder="1" applyAlignment="1" applyProtection="1">
      <alignment horizontal="left"/>
    </xf>
    <xf numFmtId="0" fontId="7" fillId="0" borderId="65" xfId="0" applyFont="1" applyBorder="1" applyAlignment="1" applyProtection="1">
      <alignment horizontal="center"/>
    </xf>
    <xf numFmtId="0" fontId="14" fillId="0" borderId="53" xfId="0" applyNumberFormat="1" applyFont="1" applyFill="1" applyBorder="1" applyAlignment="1" applyProtection="1">
      <protection locked="0"/>
    </xf>
    <xf numFmtId="0" fontId="5" fillId="0" borderId="0" xfId="0" applyNumberFormat="1" applyFont="1" applyFill="1" applyBorder="1" applyAlignment="1" applyProtection="1">
      <alignment horizontal="left" vertical="top"/>
      <protection locked="0"/>
    </xf>
    <xf numFmtId="0" fontId="5" fillId="0" borderId="25" xfId="0" applyFont="1" applyBorder="1" applyProtection="1">
      <protection locked="0"/>
    </xf>
    <xf numFmtId="0" fontId="5" fillId="0" borderId="25" xfId="0" applyFont="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xf>
    <xf numFmtId="0" fontId="0" fillId="15" borderId="45" xfId="0" applyFill="1" applyBorder="1" applyAlignment="1">
      <alignment horizontal="left" vertical="center" wrapText="1"/>
    </xf>
    <xf numFmtId="0" fontId="24" fillId="0" borderId="66" xfId="0" applyFont="1" applyFill="1" applyBorder="1" applyAlignment="1" applyProtection="1">
      <alignment horizontal="left" vertical="center"/>
    </xf>
    <xf numFmtId="0" fontId="5" fillId="0" borderId="67" xfId="0" applyFont="1" applyFill="1" applyBorder="1" applyAlignment="1" applyProtection="1">
      <alignment horizontal="left" vertical="center"/>
    </xf>
    <xf numFmtId="0" fontId="5" fillId="0" borderId="68" xfId="0" applyFont="1" applyFill="1" applyBorder="1" applyAlignment="1" applyProtection="1">
      <alignment horizontal="left" vertical="center"/>
    </xf>
    <xf numFmtId="0" fontId="5" fillId="0" borderId="69" xfId="0" applyFont="1" applyFill="1" applyBorder="1" applyAlignment="1" applyProtection="1">
      <alignment horizontal="left" vertical="center"/>
    </xf>
    <xf numFmtId="0" fontId="5" fillId="0" borderId="70" xfId="0" applyFont="1" applyFill="1" applyBorder="1" applyAlignment="1" applyProtection="1">
      <alignment horizontal="left" vertical="center"/>
    </xf>
    <xf numFmtId="0" fontId="5" fillId="0" borderId="17" xfId="0" applyFont="1" applyFill="1" applyBorder="1" applyAlignment="1" applyProtection="1">
      <alignment horizontal="left" vertical="center"/>
    </xf>
    <xf numFmtId="0" fontId="6" fillId="0" borderId="71" xfId="1" applyFont="1" applyFill="1" applyBorder="1" applyAlignment="1" applyProtection="1">
      <alignment horizontal="center"/>
      <protection locked="0"/>
    </xf>
    <xf numFmtId="0" fontId="6" fillId="0" borderId="11" xfId="0" applyFont="1" applyBorder="1" applyAlignment="1" applyProtection="1">
      <alignment horizontal="right" shrinkToFit="1"/>
    </xf>
    <xf numFmtId="0" fontId="6" fillId="0" borderId="72" xfId="0" applyFont="1" applyBorder="1" applyAlignment="1" applyProtection="1">
      <alignment horizontal="right" shrinkToFit="1"/>
    </xf>
    <xf numFmtId="0" fontId="6" fillId="0" borderId="15" xfId="0" applyFont="1" applyBorder="1" applyAlignment="1" applyProtection="1">
      <alignment horizontal="right" shrinkToFit="1"/>
    </xf>
    <xf numFmtId="0" fontId="30" fillId="0" borderId="0" xfId="0" applyFont="1" applyBorder="1" applyProtection="1"/>
    <xf numFmtId="0" fontId="5" fillId="17" borderId="0" xfId="0" applyFont="1" applyFill="1" applyBorder="1" applyProtection="1">
      <protection locked="0"/>
    </xf>
    <xf numFmtId="0" fontId="27" fillId="17" borderId="0" xfId="0" applyFont="1" applyFill="1" applyBorder="1" applyProtection="1"/>
    <xf numFmtId="0" fontId="36" fillId="17" borderId="0" xfId="0" applyFont="1" applyFill="1" applyBorder="1" applyAlignment="1" applyProtection="1">
      <alignment horizontal="left" vertical="center"/>
    </xf>
    <xf numFmtId="0" fontId="5" fillId="17" borderId="0" xfId="0" applyFont="1" applyFill="1" applyBorder="1" applyProtection="1"/>
    <xf numFmtId="0" fontId="27" fillId="17" borderId="0" xfId="0" applyFont="1" applyFill="1" applyBorder="1" applyProtection="1">
      <protection locked="0"/>
    </xf>
    <xf numFmtId="0" fontId="7" fillId="17" borderId="0" xfId="0" applyFont="1" applyFill="1" applyBorder="1" applyAlignment="1" applyProtection="1">
      <alignment horizontal="left" vertical="center"/>
    </xf>
    <xf numFmtId="0" fontId="52" fillId="0" borderId="0" xfId="0" applyFont="1" applyFill="1" applyBorder="1" applyAlignment="1" applyProtection="1"/>
    <xf numFmtId="0" fontId="53" fillId="0" borderId="0" xfId="0" applyFont="1" applyFill="1" applyBorder="1" applyAlignment="1" applyProtection="1">
      <alignment horizontal="left" vertical="center" indent="1"/>
    </xf>
    <xf numFmtId="0" fontId="30" fillId="0" borderId="0" xfId="0" applyNumberFormat="1" applyFont="1" applyFill="1" applyBorder="1" applyAlignment="1" applyProtection="1"/>
    <xf numFmtId="0" fontId="46" fillId="0" borderId="0" xfId="0" applyFont="1" applyFill="1" applyBorder="1" applyAlignment="1" applyProtection="1">
      <alignment horizontal="left" vertical="center"/>
    </xf>
    <xf numFmtId="0" fontId="5" fillId="0" borderId="0" xfId="0" applyFont="1" applyAlignment="1"/>
    <xf numFmtId="0" fontId="9" fillId="0" borderId="0" xfId="0" applyFont="1" applyFill="1" applyBorder="1" applyAlignment="1" applyProtection="1">
      <alignment horizontal="left" vertical="center" wrapText="1"/>
    </xf>
    <xf numFmtId="0" fontId="9" fillId="0" borderId="0" xfId="0" applyFont="1" applyAlignment="1">
      <alignment wrapText="1"/>
    </xf>
    <xf numFmtId="0" fontId="9" fillId="2" borderId="0" xfId="0" applyFont="1" applyFill="1" applyBorder="1" applyAlignment="1" applyProtection="1">
      <alignment horizontal="left" wrapText="1"/>
    </xf>
    <xf numFmtId="0" fontId="51" fillId="0" borderId="0" xfId="0" applyFont="1" applyAlignment="1">
      <alignment horizontal="center" vertical="center" wrapText="1"/>
    </xf>
    <xf numFmtId="0" fontId="51" fillId="0" borderId="0" xfId="0" applyFont="1" applyAlignment="1">
      <alignment horizontal="center" vertical="center"/>
    </xf>
    <xf numFmtId="0" fontId="43" fillId="0" borderId="0" xfId="0" applyFont="1" applyFill="1" applyBorder="1" applyAlignment="1" applyProtection="1">
      <alignment horizontal="center" vertical="center" wrapText="1"/>
    </xf>
    <xf numFmtId="0" fontId="0" fillId="0" borderId="0" xfId="0" applyAlignment="1">
      <alignment horizontal="center" vertical="center"/>
    </xf>
    <xf numFmtId="0" fontId="8" fillId="12" borderId="49" xfId="0" applyFont="1" applyFill="1" applyBorder="1" applyAlignment="1" applyProtection="1">
      <alignment horizontal="left" vertical="center" wrapText="1"/>
    </xf>
    <xf numFmtId="0" fontId="0" fillId="0" borderId="45" xfId="0" applyBorder="1" applyAlignment="1">
      <alignment horizontal="left" vertical="center" wrapText="1"/>
    </xf>
    <xf numFmtId="0" fontId="6" fillId="0" borderId="11"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35" fillId="0" borderId="0" xfId="0" applyFont="1" applyFill="1" applyBorder="1" applyAlignment="1" applyProtection="1">
      <alignment horizontal="center" vertical="center"/>
    </xf>
    <xf numFmtId="0" fontId="5" fillId="0" borderId="73" xfId="0" applyFont="1" applyFill="1" applyBorder="1" applyAlignment="1" applyProtection="1">
      <alignment vertical="center"/>
    </xf>
    <xf numFmtId="0" fontId="0" fillId="0" borderId="74" xfId="0" applyBorder="1" applyAlignment="1">
      <alignment vertical="center"/>
    </xf>
    <xf numFmtId="0" fontId="0" fillId="0" borderId="75" xfId="0" applyBorder="1" applyAlignment="1">
      <alignment vertical="center"/>
    </xf>
    <xf numFmtId="0" fontId="5" fillId="0" borderId="18" xfId="1" applyFont="1" applyBorder="1" applyAlignment="1" applyProtection="1"/>
    <xf numFmtId="0" fontId="5" fillId="0" borderId="48" xfId="1" applyFont="1" applyBorder="1" applyAlignment="1" applyProtection="1"/>
    <xf numFmtId="0" fontId="5" fillId="4" borderId="13" xfId="0" applyFont="1" applyFill="1" applyBorder="1" applyAlignment="1" applyProtection="1">
      <alignment horizontal="center" vertical="center" wrapText="1"/>
    </xf>
    <xf numFmtId="0" fontId="5" fillId="4" borderId="14" xfId="0" applyFont="1" applyFill="1" applyBorder="1" applyAlignment="1" applyProtection="1">
      <alignment horizontal="center" vertical="center" wrapText="1"/>
    </xf>
    <xf numFmtId="0" fontId="8" fillId="12" borderId="19" xfId="0" applyFont="1" applyFill="1" applyBorder="1" applyAlignment="1" applyProtection="1">
      <alignment horizontal="left" vertical="center"/>
    </xf>
    <xf numFmtId="0" fontId="8" fillId="12" borderId="20" xfId="0" applyFont="1" applyFill="1" applyBorder="1" applyAlignment="1" applyProtection="1">
      <alignment horizontal="left" vertical="center"/>
    </xf>
    <xf numFmtId="0" fontId="5" fillId="0" borderId="76" xfId="0" applyFont="1" applyBorder="1" applyAlignment="1" applyProtection="1">
      <alignment horizontal="left" vertical="center"/>
    </xf>
    <xf numFmtId="0" fontId="5" fillId="0" borderId="62" xfId="0" applyFont="1" applyBorder="1" applyAlignment="1" applyProtection="1">
      <alignment horizontal="left" vertical="center"/>
    </xf>
    <xf numFmtId="0" fontId="5" fillId="0" borderId="77" xfId="0" applyFont="1" applyBorder="1" applyAlignment="1" applyProtection="1">
      <alignment horizontal="left" vertical="center"/>
    </xf>
    <xf numFmtId="0" fontId="5" fillId="0" borderId="65" xfId="0" applyFont="1" applyBorder="1" applyAlignment="1" applyProtection="1">
      <alignment horizontal="left" vertical="center"/>
    </xf>
    <xf numFmtId="0" fontId="42" fillId="12" borderId="49" xfId="0" applyFont="1" applyFill="1" applyBorder="1" applyAlignment="1" applyProtection="1">
      <alignment horizontal="left" vertical="center"/>
    </xf>
    <xf numFmtId="0" fontId="42" fillId="12" borderId="45" xfId="0" applyFont="1" applyFill="1" applyBorder="1" applyAlignment="1" applyProtection="1">
      <alignment horizontal="left" vertical="center"/>
    </xf>
    <xf numFmtId="0" fontId="5" fillId="0" borderId="4" xfId="0" applyFont="1" applyBorder="1" applyAlignment="1" applyProtection="1">
      <alignment horizontal="left" indent="1"/>
      <protection locked="0"/>
    </xf>
    <xf numFmtId="0" fontId="5" fillId="0" borderId="5" xfId="0" applyFont="1" applyBorder="1" applyAlignment="1" applyProtection="1">
      <alignment horizontal="left" indent="1"/>
      <protection locked="0"/>
    </xf>
    <xf numFmtId="0" fontId="8" fillId="12" borderId="49" xfId="0" applyFont="1" applyFill="1" applyBorder="1" applyAlignment="1" applyProtection="1">
      <alignment horizontal="left" vertical="center"/>
    </xf>
    <xf numFmtId="0" fontId="8" fillId="12" borderId="45" xfId="0" applyFont="1" applyFill="1" applyBorder="1" applyAlignment="1" applyProtection="1">
      <alignment horizontal="left" vertical="center"/>
    </xf>
    <xf numFmtId="0" fontId="5" fillId="0" borderId="6" xfId="0" applyFont="1" applyBorder="1" applyAlignment="1" applyProtection="1">
      <alignment horizontal="left" indent="1"/>
      <protection locked="0"/>
    </xf>
    <xf numFmtId="0" fontId="5" fillId="0" borderId="7" xfId="0" applyFont="1" applyBorder="1" applyAlignment="1" applyProtection="1">
      <alignment horizontal="left" indent="1"/>
      <protection locked="0"/>
    </xf>
    <xf numFmtId="49" fontId="8" fillId="12" borderId="49" xfId="0" applyNumberFormat="1" applyFont="1" applyFill="1" applyBorder="1" applyAlignment="1" applyProtection="1">
      <alignment horizontal="left" vertical="center"/>
    </xf>
    <xf numFmtId="49" fontId="8" fillId="12" borderId="45" xfId="0" applyNumberFormat="1" applyFont="1" applyFill="1" applyBorder="1" applyAlignment="1" applyProtection="1">
      <alignment horizontal="left" vertical="center"/>
    </xf>
    <xf numFmtId="0" fontId="13" fillId="2" borderId="1" xfId="0" applyFont="1" applyFill="1" applyBorder="1" applyAlignment="1" applyProtection="1">
      <alignment horizontal="center"/>
    </xf>
    <xf numFmtId="0" fontId="13" fillId="2" borderId="0" xfId="0" applyFont="1" applyFill="1" applyBorder="1" applyAlignment="1" applyProtection="1">
      <alignment horizontal="center"/>
    </xf>
    <xf numFmtId="0" fontId="5" fillId="0" borderId="19" xfId="1" applyFont="1" applyBorder="1" applyAlignment="1" applyProtection="1"/>
    <xf numFmtId="0" fontId="5" fillId="0" borderId="47" xfId="1" applyFont="1" applyBorder="1" applyAlignment="1" applyProtection="1"/>
    <xf numFmtId="0" fontId="5" fillId="0" borderId="1" xfId="1" applyFont="1" applyBorder="1" applyAlignment="1" applyProtection="1"/>
    <xf numFmtId="0" fontId="5" fillId="0" borderId="46" xfId="1" applyFont="1" applyBorder="1" applyAlignment="1" applyProtection="1"/>
    <xf numFmtId="176" fontId="6" fillId="2" borderId="17" xfId="0" applyNumberFormat="1" applyFont="1" applyFill="1" applyBorder="1" applyAlignment="1" applyProtection="1">
      <alignment horizontal="left"/>
      <protection locked="0"/>
    </xf>
    <xf numFmtId="176" fontId="5" fillId="0" borderId="17" xfId="0" applyNumberFormat="1" applyFont="1" applyBorder="1" applyAlignment="1" applyProtection="1">
      <alignment horizontal="left"/>
      <protection locked="0"/>
    </xf>
    <xf numFmtId="0" fontId="5" fillId="0" borderId="1" xfId="1" applyFont="1" applyFill="1" applyBorder="1" applyAlignment="1" applyProtection="1"/>
    <xf numFmtId="0" fontId="5" fillId="0" borderId="46" xfId="1" applyFont="1" applyFill="1" applyBorder="1" applyAlignment="1" applyProtection="1"/>
    <xf numFmtId="0" fontId="5" fillId="0" borderId="2" xfId="0" applyFont="1" applyBorder="1" applyAlignment="1" applyProtection="1">
      <alignment horizontal="left" indent="1"/>
      <protection locked="0"/>
    </xf>
    <xf numFmtId="0" fontId="5" fillId="0" borderId="3" xfId="0" applyFont="1" applyBorder="1" applyAlignment="1" applyProtection="1">
      <alignment horizontal="left" indent="1"/>
      <protection locked="0"/>
    </xf>
    <xf numFmtId="0" fontId="19" fillId="0" borderId="64" xfId="0" applyFont="1" applyBorder="1" applyAlignment="1" applyProtection="1">
      <alignment horizontal="left" vertical="top" indent="5"/>
    </xf>
    <xf numFmtId="0" fontId="5" fillId="0" borderId="64" xfId="0" applyFont="1" applyBorder="1" applyAlignment="1" applyProtection="1">
      <alignment horizontal="left" vertical="top" indent="5"/>
    </xf>
    <xf numFmtId="0" fontId="24" fillId="0" borderId="77" xfId="0" applyFont="1" applyBorder="1" applyAlignment="1" applyProtection="1">
      <alignment horizontal="center" vertical="center"/>
    </xf>
    <xf numFmtId="0" fontId="0" fillId="0" borderId="64" xfId="0" applyBorder="1" applyAlignment="1">
      <alignment horizontal="center" vertical="center"/>
    </xf>
    <xf numFmtId="0" fontId="0" fillId="0" borderId="53" xfId="0" applyBorder="1" applyAlignment="1">
      <alignment horizontal="center" vertical="center"/>
    </xf>
    <xf numFmtId="0" fontId="24" fillId="0" borderId="78" xfId="0" applyFont="1" applyBorder="1" applyAlignment="1" applyProtection="1">
      <alignment horizontal="center" vertical="center" wrapText="1"/>
    </xf>
    <xf numFmtId="0" fontId="0" fillId="0" borderId="79" xfId="0" applyBorder="1" applyAlignment="1">
      <alignment horizontal="center" vertical="center" wrapText="1"/>
    </xf>
    <xf numFmtId="0" fontId="0" fillId="0" borderId="52" xfId="0" applyBorder="1" applyAlignment="1">
      <alignment horizontal="center" vertical="center" wrapText="1"/>
    </xf>
    <xf numFmtId="0" fontId="24" fillId="0" borderId="4" xfId="0" applyFont="1" applyBorder="1" applyAlignment="1" applyProtection="1">
      <alignment horizontal="left" indent="1"/>
      <protection locked="0"/>
    </xf>
    <xf numFmtId="0" fontId="8" fillId="12" borderId="45" xfId="0" applyFont="1" applyFill="1" applyBorder="1" applyAlignment="1" applyProtection="1">
      <alignment horizontal="left" vertical="center" wrapText="1"/>
    </xf>
    <xf numFmtId="0" fontId="0" fillId="0" borderId="14" xfId="0" applyBorder="1" applyAlignment="1">
      <alignment horizontal="center" wrapText="1"/>
    </xf>
  </cellXfs>
  <cellStyles count="3">
    <cellStyle name="Normal_WH_O04062503_SQ" xfId="1"/>
    <cellStyle name="標準" xfId="0" builtinId="0"/>
    <cellStyle name="標準_得意先・納品先（マスタ登録）code1-200711081修正" xfId="2"/>
  </cellStyles>
  <dxfs count="32">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rgb="FFFF0000"/>
      </font>
    </dxf>
    <dxf>
      <font>
        <b/>
        <i val="0"/>
        <color rgb="FFFF0000"/>
      </font>
    </dxf>
    <dxf>
      <font>
        <b/>
        <i val="0"/>
        <color rgb="FFFF0000"/>
      </font>
    </dxf>
    <dxf>
      <font>
        <b/>
        <i val="0"/>
        <color rgb="FFFF0000"/>
      </font>
    </dxf>
    <dxf>
      <font>
        <b/>
        <i val="0"/>
        <color rgb="FFFF0000"/>
      </font>
      <fill>
        <patternFill patternType="none">
          <bgColor auto="1"/>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31"/>
        </patternFill>
      </fill>
    </dxf>
    <dxf>
      <font>
        <condense val="0"/>
        <extend val="0"/>
        <color indexed="31"/>
      </font>
    </dxf>
    <dxf>
      <fill>
        <patternFill>
          <bgColor indexed="31"/>
        </patternFill>
      </fill>
    </dxf>
    <dxf>
      <fill>
        <patternFill>
          <bgColor indexed="31"/>
        </patternFill>
      </fill>
    </dxf>
    <dxf>
      <fill>
        <patternFill>
          <bgColor indexed="15"/>
        </patternFill>
      </fill>
    </dxf>
    <dxf>
      <font>
        <strike val="0"/>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S$135" lockText="1" noThreeD="1"/>
</file>

<file path=xl/ctrlProps/ctrlProp100.xml><?xml version="1.0" encoding="utf-8"?>
<formControlPr xmlns="http://schemas.microsoft.com/office/spreadsheetml/2009/9/main" objectType="CheckBox" fmlaLink="$S$199" lockText="1" noThreeD="1"/>
</file>

<file path=xl/ctrlProps/ctrlProp101.xml><?xml version="1.0" encoding="utf-8"?>
<formControlPr xmlns="http://schemas.microsoft.com/office/spreadsheetml/2009/9/main" objectType="CheckBox" fmlaLink="$S$204" lockText="1" noThreeD="1"/>
</file>

<file path=xl/ctrlProps/ctrlProp102.xml><?xml version="1.0" encoding="utf-8"?>
<formControlPr xmlns="http://schemas.microsoft.com/office/spreadsheetml/2009/9/main" objectType="CheckBox" fmlaLink="$S$201" lockText="1" noThreeD="1"/>
</file>

<file path=xl/ctrlProps/ctrlProp103.xml><?xml version="1.0" encoding="utf-8"?>
<formControlPr xmlns="http://schemas.microsoft.com/office/spreadsheetml/2009/9/main" objectType="CheckBox" fmlaLink="$S$206" lockText="1" noThreeD="1"/>
</file>

<file path=xl/ctrlProps/ctrlProp104.xml><?xml version="1.0" encoding="utf-8"?>
<formControlPr xmlns="http://schemas.microsoft.com/office/spreadsheetml/2009/9/main" objectType="CheckBox" fmlaLink="$S$205" lockText="1" noThreeD="1"/>
</file>

<file path=xl/ctrlProps/ctrlProp105.xml><?xml version="1.0" encoding="utf-8"?>
<formControlPr xmlns="http://schemas.microsoft.com/office/spreadsheetml/2009/9/main" objectType="CheckBox" fmlaLink="$S$202" lockText="1" noThreeD="1"/>
</file>

<file path=xl/ctrlProps/ctrlProp106.xml><?xml version="1.0" encoding="utf-8"?>
<formControlPr xmlns="http://schemas.microsoft.com/office/spreadsheetml/2009/9/main" objectType="CheckBox" fmlaLink="$S$174" lockText="1" noThreeD="1"/>
</file>

<file path=xl/ctrlProps/ctrlProp107.xml><?xml version="1.0" encoding="utf-8"?>
<formControlPr xmlns="http://schemas.microsoft.com/office/spreadsheetml/2009/9/main" objectType="CheckBox" fmlaLink="$S$169" lockText="1" noThreeD="1"/>
</file>

<file path=xl/ctrlProps/ctrlProp108.xml><?xml version="1.0" encoding="utf-8"?>
<formControlPr xmlns="http://schemas.microsoft.com/office/spreadsheetml/2009/9/main" objectType="CheckBox" fmlaLink="$S$170" lockText="1" noThreeD="1"/>
</file>

<file path=xl/ctrlProps/ctrlProp109.xml><?xml version="1.0" encoding="utf-8"?>
<formControlPr xmlns="http://schemas.microsoft.com/office/spreadsheetml/2009/9/main" objectType="CheckBox" fmlaLink="$S$172" lockText="1" noThreeD="1"/>
</file>

<file path=xl/ctrlProps/ctrlProp11.xml><?xml version="1.0" encoding="utf-8"?>
<formControlPr xmlns="http://schemas.microsoft.com/office/spreadsheetml/2009/9/main" objectType="CheckBox" fmlaLink="$S$136" lockText="1" noThreeD="1"/>
</file>

<file path=xl/ctrlProps/ctrlProp110.xml><?xml version="1.0" encoding="utf-8"?>
<formControlPr xmlns="http://schemas.microsoft.com/office/spreadsheetml/2009/9/main" objectType="CheckBox" fmlaLink="$S$173" lockText="1" noThreeD="1"/>
</file>

<file path=xl/ctrlProps/ctrlProp111.xml><?xml version="1.0" encoding="utf-8"?>
<formControlPr xmlns="http://schemas.microsoft.com/office/spreadsheetml/2009/9/main" objectType="CheckBox" fmlaLink="$S$152" lockText="1" noThreeD="1"/>
</file>

<file path=xl/ctrlProps/ctrlProp112.xml><?xml version="1.0" encoding="utf-8"?>
<formControlPr xmlns="http://schemas.microsoft.com/office/spreadsheetml/2009/9/main" objectType="CheckBox" fmlaLink="$S$147" lockText="1" noThreeD="1"/>
</file>

<file path=xl/ctrlProps/ctrlProp113.xml><?xml version="1.0" encoding="utf-8"?>
<formControlPr xmlns="http://schemas.microsoft.com/office/spreadsheetml/2009/9/main" objectType="CheckBox" fmlaLink="$S$149" lockText="1" noThreeD="1"/>
</file>

<file path=xl/ctrlProps/ctrlProp114.xml><?xml version="1.0" encoding="utf-8"?>
<formControlPr xmlns="http://schemas.microsoft.com/office/spreadsheetml/2009/9/main" objectType="CheckBox" fmlaLink="$S$148" lockText="1" noThreeD="1"/>
</file>

<file path=xl/ctrlProps/ctrlProp115.xml><?xml version="1.0" encoding="utf-8"?>
<formControlPr xmlns="http://schemas.microsoft.com/office/spreadsheetml/2009/9/main" objectType="CheckBox" fmlaLink="$S$150" lockText="1" noThreeD="1"/>
</file>

<file path=xl/ctrlProps/ctrlProp116.xml><?xml version="1.0" encoding="utf-8"?>
<formControlPr xmlns="http://schemas.microsoft.com/office/spreadsheetml/2009/9/main" objectType="CheckBox" fmlaLink="$S$151" lockText="1" noThreeD="1"/>
</file>

<file path=xl/ctrlProps/ctrlProp117.xml><?xml version="1.0" encoding="utf-8"?>
<formControlPr xmlns="http://schemas.microsoft.com/office/spreadsheetml/2009/9/main" objectType="CheckBox" fmlaLink="$S$154" lockText="1" noThreeD="1"/>
</file>

<file path=xl/ctrlProps/ctrlProp118.xml><?xml version="1.0" encoding="utf-8"?>
<formControlPr xmlns="http://schemas.microsoft.com/office/spreadsheetml/2009/9/main" objectType="CheckBox" fmlaLink="$S$171" lockText="1" noThreeD="1"/>
</file>

<file path=xl/ctrlProps/ctrlProp119.xml><?xml version="1.0" encoding="utf-8"?>
<formControlPr xmlns="http://schemas.microsoft.com/office/spreadsheetml/2009/9/main" objectType="CheckBox" fmlaLink="$S$154" lockText="1" noThreeD="1"/>
</file>

<file path=xl/ctrlProps/ctrlProp12.xml><?xml version="1.0" encoding="utf-8"?>
<formControlPr xmlns="http://schemas.microsoft.com/office/spreadsheetml/2009/9/main" objectType="CheckBox" fmlaLink="$S$137" lockText="1" noThreeD="1"/>
</file>

<file path=xl/ctrlProps/ctrlProp120.xml><?xml version="1.0" encoding="utf-8"?>
<formControlPr xmlns="http://schemas.microsoft.com/office/spreadsheetml/2009/9/main" objectType="Radio" checked="Checked" firstButton="1" fmlaLink="$Q$20" lockText="1"/>
</file>

<file path=xl/ctrlProps/ctrlProp121.xml><?xml version="1.0" encoding="utf-8"?>
<formControlPr xmlns="http://schemas.microsoft.com/office/spreadsheetml/2009/9/main" objectType="Radio" lockText="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CheckBox" fmlaLink="$S$212" lockText="1" noThreeD="1"/>
</file>

<file path=xl/ctrlProps/ctrlProp125.xml><?xml version="1.0" encoding="utf-8"?>
<formControlPr xmlns="http://schemas.microsoft.com/office/spreadsheetml/2009/9/main" objectType="CheckBox" fmlaLink="$S$196" lockText="1" noThreeD="1"/>
</file>

<file path=xl/ctrlProps/ctrlProp126.xml><?xml version="1.0" encoding="utf-8"?>
<formControlPr xmlns="http://schemas.microsoft.com/office/spreadsheetml/2009/9/main" objectType="CheckBox" fmlaLink="$S$181" lockText="1" noThreeD="1"/>
</file>

<file path=xl/ctrlProps/ctrlProp127.xml><?xml version="1.0" encoding="utf-8"?>
<formControlPr xmlns="http://schemas.microsoft.com/office/spreadsheetml/2009/9/main" objectType="CheckBox" fmlaLink="$S$180" lockText="1" noThreeD="1"/>
</file>

<file path=xl/ctrlProps/ctrlProp128.xml><?xml version="1.0" encoding="utf-8"?>
<formControlPr xmlns="http://schemas.microsoft.com/office/spreadsheetml/2009/9/main" objectType="CheckBox" fmlaLink="$S$179" lockText="1" noThreeD="1"/>
</file>

<file path=xl/ctrlProps/ctrlProp129.xml><?xml version="1.0" encoding="utf-8"?>
<formControlPr xmlns="http://schemas.microsoft.com/office/spreadsheetml/2009/9/main" objectType="CheckBox" fmlaLink="$S$207" lockText="1" noThreeD="1"/>
</file>

<file path=xl/ctrlProps/ctrlProp13.xml><?xml version="1.0" encoding="utf-8"?>
<formControlPr xmlns="http://schemas.microsoft.com/office/spreadsheetml/2009/9/main" objectType="CheckBox" fmlaLink="$S$138" lockText="1" noThreeD="1"/>
</file>

<file path=xl/ctrlProps/ctrlProp130.xml><?xml version="1.0" encoding="utf-8"?>
<formControlPr xmlns="http://schemas.microsoft.com/office/spreadsheetml/2009/9/main" objectType="CheckBox" fmlaLink="$S$205" lockText="1" noThreeD="1"/>
</file>

<file path=xl/ctrlProps/ctrlProp131.xml><?xml version="1.0" encoding="utf-8"?>
<formControlPr xmlns="http://schemas.microsoft.com/office/spreadsheetml/2009/9/main" objectType="CheckBox" fmlaLink="$S$206" lockText="1" noThreeD="1"/>
</file>

<file path=xl/ctrlProps/ctrlProp132.xml><?xml version="1.0" encoding="utf-8"?>
<formControlPr xmlns="http://schemas.microsoft.com/office/spreadsheetml/2009/9/main" objectType="CheckBox" fmlaLink="$S$207" lockText="1" noThreeD="1"/>
</file>

<file path=xl/ctrlProps/ctrlProp133.xml><?xml version="1.0" encoding="utf-8"?>
<formControlPr xmlns="http://schemas.microsoft.com/office/spreadsheetml/2009/9/main" objectType="CheckBox" fmlaLink="$S$188" lockText="1" noThreeD="1"/>
</file>

<file path=xl/ctrlProps/ctrlProp134.xml><?xml version="1.0" encoding="utf-8"?>
<formControlPr xmlns="http://schemas.microsoft.com/office/spreadsheetml/2009/9/main" objectType="CheckBox" fmlaLink="$S$185" lockText="1" noThreeD="1"/>
</file>

<file path=xl/ctrlProps/ctrlProp135.xml><?xml version="1.0" encoding="utf-8"?>
<formControlPr xmlns="http://schemas.microsoft.com/office/spreadsheetml/2009/9/main" objectType="CheckBox" fmlaLink="$S$189" lockText="1" noThreeD="1"/>
</file>

<file path=xl/ctrlProps/ctrlProp136.xml><?xml version="1.0" encoding="utf-8"?>
<formControlPr xmlns="http://schemas.microsoft.com/office/spreadsheetml/2009/9/main" objectType="CheckBox" fmlaLink="$S$187" lockText="1" noThreeD="1"/>
</file>

<file path=xl/ctrlProps/ctrlProp137.xml><?xml version="1.0" encoding="utf-8"?>
<formControlPr xmlns="http://schemas.microsoft.com/office/spreadsheetml/2009/9/main" objectType="CheckBox" fmlaLink="$S$186" lockText="1" noThreeD="1"/>
</file>

<file path=xl/ctrlProps/ctrlProp14.xml><?xml version="1.0" encoding="utf-8"?>
<formControlPr xmlns="http://schemas.microsoft.com/office/spreadsheetml/2009/9/main" objectType="CheckBox" fmlaLink="$S$139" lockText="1" noThreeD="1"/>
</file>

<file path=xl/ctrlProps/ctrlProp15.xml><?xml version="1.0" encoding="utf-8"?>
<formControlPr xmlns="http://schemas.microsoft.com/office/spreadsheetml/2009/9/main" objectType="CheckBox" fmlaLink="$S$140" lockText="1" noThreeD="1"/>
</file>

<file path=xl/ctrlProps/ctrlProp16.xml><?xml version="1.0" encoding="utf-8"?>
<formControlPr xmlns="http://schemas.microsoft.com/office/spreadsheetml/2009/9/main" objectType="CheckBox" fmlaLink="$S$161" lockText="1" noThreeD="1"/>
</file>

<file path=xl/ctrlProps/ctrlProp17.xml><?xml version="1.0" encoding="utf-8"?>
<formControlPr xmlns="http://schemas.microsoft.com/office/spreadsheetml/2009/9/main" objectType="CheckBox" fmlaLink="$S$163" lockText="1" noThreeD="1"/>
</file>

<file path=xl/ctrlProps/ctrlProp18.xml><?xml version="1.0" encoding="utf-8"?>
<formControlPr xmlns="http://schemas.microsoft.com/office/spreadsheetml/2009/9/main" objectType="CheckBox" fmlaLink="$S$164" lockText="1" noThreeD="1"/>
</file>

<file path=xl/ctrlProps/ctrlProp19.xml><?xml version="1.0" encoding="utf-8"?>
<formControlPr xmlns="http://schemas.microsoft.com/office/spreadsheetml/2009/9/main" objectType="CheckBox" fmlaLink="$S$165"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fmlaLink="$S$168" lockText="1" noThreeD="1"/>
</file>

<file path=xl/ctrlProps/ctrlProp21.xml><?xml version="1.0" encoding="utf-8"?>
<formControlPr xmlns="http://schemas.microsoft.com/office/spreadsheetml/2009/9/main" objectType="CheckBox" fmlaLink="$S$181" lockText="1" noThreeD="1"/>
</file>

<file path=xl/ctrlProps/ctrlProp22.xml><?xml version="1.0" encoding="utf-8"?>
<formControlPr xmlns="http://schemas.microsoft.com/office/spreadsheetml/2009/9/main" objectType="CheckBox" fmlaLink="$S$194" lockText="1" noThreeD="1"/>
</file>

<file path=xl/ctrlProps/ctrlProp23.xml><?xml version="1.0" encoding="utf-8"?>
<formControlPr xmlns="http://schemas.microsoft.com/office/spreadsheetml/2009/9/main" objectType="CheckBox" fmlaLink="$S$195" lockText="1" noThreeD="1"/>
</file>

<file path=xl/ctrlProps/ctrlProp24.xml><?xml version="1.0" encoding="utf-8"?>
<formControlPr xmlns="http://schemas.microsoft.com/office/spreadsheetml/2009/9/main" objectType="CheckBox" fmlaLink="$S$197" lockText="1" noThreeD="1"/>
</file>

<file path=xl/ctrlProps/ctrlProp25.xml><?xml version="1.0" encoding="utf-8"?>
<formControlPr xmlns="http://schemas.microsoft.com/office/spreadsheetml/2009/9/main" objectType="CheckBox" fmlaLink="$S$198" lockText="1" noThreeD="1"/>
</file>

<file path=xl/ctrlProps/ctrlProp26.xml><?xml version="1.0" encoding="utf-8"?>
<formControlPr xmlns="http://schemas.microsoft.com/office/spreadsheetml/2009/9/main" objectType="CheckBox" fmlaLink="$S$216" lockText="1" noThreeD="1"/>
</file>

<file path=xl/ctrlProps/ctrlProp27.xml><?xml version="1.0" encoding="utf-8"?>
<formControlPr xmlns="http://schemas.microsoft.com/office/spreadsheetml/2009/9/main" objectType="CheckBox" fmlaLink="$S$219" lockText="1" noThreeD="1"/>
</file>

<file path=xl/ctrlProps/ctrlProp28.xml><?xml version="1.0" encoding="utf-8"?>
<formControlPr xmlns="http://schemas.microsoft.com/office/spreadsheetml/2009/9/main" objectType="CheckBox" fmlaLink="$S$222" lockText="1" noThreeD="1"/>
</file>

<file path=xl/ctrlProps/ctrlProp29.xml><?xml version="1.0" encoding="utf-8"?>
<formControlPr xmlns="http://schemas.microsoft.com/office/spreadsheetml/2009/9/main" objectType="CheckBox" fmlaLink="$S$223" lockText="1" noThreeD="1"/>
</file>

<file path=xl/ctrlProps/ctrlProp3.xml><?xml version="1.0" encoding="utf-8"?>
<formControlPr xmlns="http://schemas.microsoft.com/office/spreadsheetml/2009/9/main" objectType="Radio" firstButton="1" fmlaLink="$Q$32" lockText="1"/>
</file>

<file path=xl/ctrlProps/ctrlProp30.xml><?xml version="1.0" encoding="utf-8"?>
<formControlPr xmlns="http://schemas.microsoft.com/office/spreadsheetml/2009/9/main" objectType="CheckBox" fmlaLink="$S$224" lockText="1" noThreeD="1"/>
</file>

<file path=xl/ctrlProps/ctrlProp31.xml><?xml version="1.0" encoding="utf-8"?>
<formControlPr xmlns="http://schemas.microsoft.com/office/spreadsheetml/2009/9/main" objectType="CheckBox" fmlaLink="$S$157" lockText="1" noThreeD="1"/>
</file>

<file path=xl/ctrlProps/ctrlProp32.xml><?xml version="1.0" encoding="utf-8"?>
<formControlPr xmlns="http://schemas.microsoft.com/office/spreadsheetml/2009/9/main" objectType="CheckBox" fmlaLink="$S$220" lockText="1" noThreeD="1"/>
</file>

<file path=xl/ctrlProps/ctrlProp33.xml><?xml version="1.0" encoding="utf-8"?>
<formControlPr xmlns="http://schemas.microsoft.com/office/spreadsheetml/2009/9/main" objectType="CheckBox" fmlaLink="$T$117" lockText="1" noThreeD="1"/>
</file>

<file path=xl/ctrlProps/ctrlProp34.xml><?xml version="1.0" encoding="utf-8"?>
<formControlPr xmlns="http://schemas.microsoft.com/office/spreadsheetml/2009/9/main" objectType="CheckBox" fmlaLink="$U$118" lockText="1" noThreeD="1"/>
</file>

<file path=xl/ctrlProps/ctrlProp35.xml><?xml version="1.0" encoding="utf-8"?>
<formControlPr xmlns="http://schemas.microsoft.com/office/spreadsheetml/2009/9/main" objectType="CheckBox" fmlaLink="$T$127" lockText="1" noThreeD="1"/>
</file>

<file path=xl/ctrlProps/ctrlProp36.xml><?xml version="1.0" encoding="utf-8"?>
<formControlPr xmlns="http://schemas.microsoft.com/office/spreadsheetml/2009/9/main" objectType="CheckBox" fmlaLink="$S$142" lockText="1" noThreeD="1"/>
</file>

<file path=xl/ctrlProps/ctrlProp37.xml><?xml version="1.0" encoding="utf-8"?>
<formControlPr xmlns="http://schemas.microsoft.com/office/spreadsheetml/2009/9/main" objectType="CheckBox" fmlaLink="$AE$128" lockText="1" noThreeD="1"/>
</file>

<file path=xl/ctrlProps/ctrlProp38.xml><?xml version="1.0" encoding="utf-8"?>
<formControlPr xmlns="http://schemas.microsoft.com/office/spreadsheetml/2009/9/main" objectType="CheckBox" fmlaLink="$AF$129" lockText="1" noThreeD="1"/>
</file>

<file path=xl/ctrlProps/ctrlProp39.xml><?xml version="1.0" encoding="utf-8"?>
<formControlPr xmlns="http://schemas.microsoft.com/office/spreadsheetml/2009/9/main" objectType="CheckBox" fmlaLink="$U$118" lockText="1" noThreeD="1"/>
</file>

<file path=xl/ctrlProps/ctrlProp4.xml><?xml version="1.0" encoding="utf-8"?>
<formControlPr xmlns="http://schemas.microsoft.com/office/spreadsheetml/2009/9/main" objectType="Radio" checked="Checked" lockText="1"/>
</file>

<file path=xl/ctrlProps/ctrlProp40.xml><?xml version="1.0" encoding="utf-8"?>
<formControlPr xmlns="http://schemas.microsoft.com/office/spreadsheetml/2009/9/main" objectType="CheckBox" fmlaLink="$V$119" lockText="1" noThreeD="1"/>
</file>

<file path=xl/ctrlProps/ctrlProp41.xml><?xml version="1.0" encoding="utf-8"?>
<formControlPr xmlns="http://schemas.microsoft.com/office/spreadsheetml/2009/9/main" objectType="CheckBox" fmlaLink="$W$121" lockText="1" noThreeD="1"/>
</file>

<file path=xl/ctrlProps/ctrlProp42.xml><?xml version="1.0" encoding="utf-8"?>
<formControlPr xmlns="http://schemas.microsoft.com/office/spreadsheetml/2009/9/main" objectType="CheckBox" fmlaLink="$Y$122" lockText="1" noThreeD="1"/>
</file>

<file path=xl/ctrlProps/ctrlProp43.xml><?xml version="1.0" encoding="utf-8"?>
<formControlPr xmlns="http://schemas.microsoft.com/office/spreadsheetml/2009/9/main" objectType="CheckBox" fmlaLink="$Z$123" lockText="1" noThreeD="1"/>
</file>

<file path=xl/ctrlProps/ctrlProp44.xml><?xml version="1.0" encoding="utf-8"?>
<formControlPr xmlns="http://schemas.microsoft.com/office/spreadsheetml/2009/9/main" objectType="CheckBox" fmlaLink="$AA$124" lockText="1" noThreeD="1"/>
</file>

<file path=xl/ctrlProps/ctrlProp45.xml><?xml version="1.0" encoding="utf-8"?>
<formControlPr xmlns="http://schemas.microsoft.com/office/spreadsheetml/2009/9/main" objectType="CheckBox" fmlaLink="$AB$125" lockText="1" noThreeD="1"/>
</file>

<file path=xl/ctrlProps/ctrlProp46.xml><?xml version="1.0" encoding="utf-8"?>
<formControlPr xmlns="http://schemas.microsoft.com/office/spreadsheetml/2009/9/main" objectType="CheckBox" fmlaLink="$AC$126" lockText="1" noThreeD="1"/>
</file>

<file path=xl/ctrlProps/ctrlProp47.xml><?xml version="1.0" encoding="utf-8"?>
<formControlPr xmlns="http://schemas.microsoft.com/office/spreadsheetml/2009/9/main" objectType="CheckBox" fmlaLink="$S$176" lockText="1" noThreeD="1"/>
</file>

<file path=xl/ctrlProps/ctrlProp48.xml><?xml version="1.0" encoding="utf-8"?>
<formControlPr xmlns="http://schemas.microsoft.com/office/spreadsheetml/2009/9/main" objectType="CheckBox" fmlaLink="$S$179" lockText="1" noThreeD="1"/>
</file>

<file path=xl/ctrlProps/ctrlProp49.xml><?xml version="1.0" encoding="utf-8"?>
<formControlPr xmlns="http://schemas.microsoft.com/office/spreadsheetml/2009/9/main" objectType="CheckBox" fmlaLink="$S$22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U$118" lockText="1" noThreeD="1"/>
</file>

<file path=xl/ctrlProps/ctrlProp51.xml><?xml version="1.0" encoding="utf-8"?>
<formControlPr xmlns="http://schemas.microsoft.com/office/spreadsheetml/2009/9/main" objectType="CheckBox" fmlaLink="$W$120" lockText="1" noThreeD="1"/>
</file>

<file path=xl/ctrlProps/ctrlProp52.xml><?xml version="1.0" encoding="utf-8"?>
<formControlPr xmlns="http://schemas.microsoft.com/office/spreadsheetml/2009/9/main" objectType="CheckBox" fmlaLink="$X$121" lockText="1" noThreeD="1"/>
</file>

<file path=xl/ctrlProps/ctrlProp53.xml><?xml version="1.0" encoding="utf-8"?>
<formControlPr xmlns="http://schemas.microsoft.com/office/spreadsheetml/2009/9/main" objectType="CheckBox" fmlaLink="$S$217" lockText="1" noThreeD="1"/>
</file>

<file path=xl/ctrlProps/ctrlProp54.xml><?xml version="1.0" encoding="utf-8"?>
<formControlPr xmlns="http://schemas.microsoft.com/office/spreadsheetml/2009/9/main" objectType="CheckBox" fmlaLink="$S$218" lockText="1" noThreeD="1"/>
</file>

<file path=xl/ctrlProps/ctrlProp55.xml><?xml version="1.0" encoding="utf-8"?>
<formControlPr xmlns="http://schemas.microsoft.com/office/spreadsheetml/2009/9/main" objectType="CheckBox" fmlaLink="$S$175" lockText="1" noThreeD="1"/>
</file>

<file path=xl/ctrlProps/ctrlProp56.xml><?xml version="1.0" encoding="utf-8"?>
<formControlPr xmlns="http://schemas.microsoft.com/office/spreadsheetml/2009/9/main" objectType="CheckBox" fmlaLink="$S$180" lockText="1" noThreeD="1"/>
</file>

<file path=xl/ctrlProps/ctrlProp57.xml><?xml version="1.0" encoding="utf-8"?>
<formControlPr xmlns="http://schemas.microsoft.com/office/spreadsheetml/2009/9/main" objectType="CheckBox" fmlaLink="$S$177" lockText="1" noThreeD="1"/>
</file>

<file path=xl/ctrlProps/ctrlProp58.xml><?xml version="1.0" encoding="utf-8"?>
<formControlPr xmlns="http://schemas.microsoft.com/office/spreadsheetml/2009/9/main" objectType="CheckBox" fmlaLink="$S$178" lockText="1" noThreeD="1"/>
</file>

<file path=xl/ctrlProps/ctrlProp59.xml><?xml version="1.0" encoding="utf-8"?>
<formControlPr xmlns="http://schemas.microsoft.com/office/spreadsheetml/2009/9/main" objectType="CheckBox" fmlaLink="$S$141" lockText="1" noThreeD="1"/>
</file>

<file path=xl/ctrlProps/ctrlProp6.xml><?xml version="1.0" encoding="utf-8"?>
<formControlPr xmlns="http://schemas.microsoft.com/office/spreadsheetml/2009/9/main" objectType="CheckBox" fmlaLink="$S$131" lockText="1" noThreeD="1"/>
</file>

<file path=xl/ctrlProps/ctrlProp60.xml><?xml version="1.0" encoding="utf-8"?>
<formControlPr xmlns="http://schemas.microsoft.com/office/spreadsheetml/2009/9/main" objectType="CheckBox" fmlaLink="$S$143" lockText="1" noThreeD="1"/>
</file>

<file path=xl/ctrlProps/ctrlProp61.xml><?xml version="1.0" encoding="utf-8"?>
<formControlPr xmlns="http://schemas.microsoft.com/office/spreadsheetml/2009/9/main" objectType="CheckBox" fmlaLink="$S$144" lockText="1" noThreeD="1"/>
</file>

<file path=xl/ctrlProps/ctrlProp62.xml><?xml version="1.0" encoding="utf-8"?>
<formControlPr xmlns="http://schemas.microsoft.com/office/spreadsheetml/2009/9/main" objectType="CheckBox" fmlaLink="$S$145" lockText="1" noThreeD="1"/>
</file>

<file path=xl/ctrlProps/ctrlProp63.xml><?xml version="1.0" encoding="utf-8"?>
<formControlPr xmlns="http://schemas.microsoft.com/office/spreadsheetml/2009/9/main" objectType="CheckBox" fmlaLink="$S$146" lockText="1" noThreeD="1"/>
</file>

<file path=xl/ctrlProps/ctrlProp64.xml><?xml version="1.0" encoding="utf-8"?>
<formControlPr xmlns="http://schemas.microsoft.com/office/spreadsheetml/2009/9/main" objectType="CheckBox" fmlaLink="$S$160" lockText="1" noThreeD="1"/>
</file>

<file path=xl/ctrlProps/ctrlProp65.xml><?xml version="1.0" encoding="utf-8"?>
<formControlPr xmlns="http://schemas.microsoft.com/office/spreadsheetml/2009/9/main" objectType="CheckBox" fmlaLink="$S$158" lockText="1" noThreeD="1"/>
</file>

<file path=xl/ctrlProps/ctrlProp66.xml><?xml version="1.0" encoding="utf-8"?>
<formControlPr xmlns="http://schemas.microsoft.com/office/spreadsheetml/2009/9/main" objectType="CheckBox" fmlaLink="$S$187" lockText="1" noThreeD="1"/>
</file>

<file path=xl/ctrlProps/ctrlProp67.xml><?xml version="1.0" encoding="utf-8"?>
<formControlPr xmlns="http://schemas.microsoft.com/office/spreadsheetml/2009/9/main" objectType="CheckBox" fmlaLink="$S$188" lockText="1" noThreeD="1"/>
</file>

<file path=xl/ctrlProps/ctrlProp68.xml><?xml version="1.0" encoding="utf-8"?>
<formControlPr xmlns="http://schemas.microsoft.com/office/spreadsheetml/2009/9/main" objectType="CheckBox" fmlaLink="$S$189" lockText="1" noThreeD="1"/>
</file>

<file path=xl/ctrlProps/ctrlProp69.xml><?xml version="1.0" encoding="utf-8"?>
<formControlPr xmlns="http://schemas.microsoft.com/office/spreadsheetml/2009/9/main" objectType="CheckBox" fmlaLink="$S$200" lockText="1" noThreeD="1"/>
</file>

<file path=xl/ctrlProps/ctrlProp7.xml><?xml version="1.0" encoding="utf-8"?>
<formControlPr xmlns="http://schemas.microsoft.com/office/spreadsheetml/2009/9/main" objectType="CheckBox" fmlaLink="$S$132" lockText="1" noThreeD="1"/>
</file>

<file path=xl/ctrlProps/ctrlProp70.xml><?xml version="1.0" encoding="utf-8"?>
<formControlPr xmlns="http://schemas.microsoft.com/office/spreadsheetml/2009/9/main" objectType="CheckBox" fmlaLink="$S$153" lockText="1" noThreeD="1"/>
</file>

<file path=xl/ctrlProps/ctrlProp71.xml><?xml version="1.0" encoding="utf-8"?>
<formControlPr xmlns="http://schemas.microsoft.com/office/spreadsheetml/2009/9/main" objectType="CheckBox" fmlaLink="$S$155" lockText="1" noThreeD="1"/>
</file>

<file path=xl/ctrlProps/ctrlProp72.xml><?xml version="1.0" encoding="utf-8"?>
<formControlPr xmlns="http://schemas.microsoft.com/office/spreadsheetml/2009/9/main" objectType="CheckBox" fmlaLink="$S$155" lockText="1" noThreeD="1"/>
</file>

<file path=xl/ctrlProps/ctrlProp73.xml><?xml version="1.0" encoding="utf-8"?>
<formControlPr xmlns="http://schemas.microsoft.com/office/spreadsheetml/2009/9/main" objectType="CheckBox" fmlaLink="$S$156" lockText="1" noThreeD="1"/>
</file>

<file path=xl/ctrlProps/ctrlProp74.xml><?xml version="1.0" encoding="utf-8"?>
<formControlPr xmlns="http://schemas.microsoft.com/office/spreadsheetml/2009/9/main" objectType="CheckBox" fmlaLink="$S$159" lockText="1" noThreeD="1"/>
</file>

<file path=xl/ctrlProps/ctrlProp75.xml><?xml version="1.0" encoding="utf-8"?>
<formControlPr xmlns="http://schemas.microsoft.com/office/spreadsheetml/2009/9/main" objectType="CheckBox" fmlaLink="$S$167" lockText="1" noThreeD="1"/>
</file>

<file path=xl/ctrlProps/ctrlProp76.xml><?xml version="1.0" encoding="utf-8"?>
<formControlPr xmlns="http://schemas.microsoft.com/office/spreadsheetml/2009/9/main" objectType="CheckBox" fmlaLink="$S$166" lockText="1" noThreeD="1"/>
</file>

<file path=xl/ctrlProps/ctrlProp77.xml><?xml version="1.0" encoding="utf-8"?>
<formControlPr xmlns="http://schemas.microsoft.com/office/spreadsheetml/2009/9/main" objectType="CheckBox" fmlaLink="$S$182" lockText="1" noThreeD="1"/>
</file>

<file path=xl/ctrlProps/ctrlProp78.xml><?xml version="1.0" encoding="utf-8"?>
<formControlPr xmlns="http://schemas.microsoft.com/office/spreadsheetml/2009/9/main" objectType="CheckBox" fmlaLink="$S$183" lockText="1" noThreeD="1"/>
</file>

<file path=xl/ctrlProps/ctrlProp79.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S$133" lockText="1" noThreeD="1"/>
</file>

<file path=xl/ctrlProps/ctrlProp80.xml><?xml version="1.0" encoding="utf-8"?>
<formControlPr xmlns="http://schemas.microsoft.com/office/spreadsheetml/2009/9/main" objectType="CheckBox" fmlaLink="$S$184" lockText="1" noThreeD="1"/>
</file>

<file path=xl/ctrlProps/ctrlProp81.xml><?xml version="1.0" encoding="utf-8"?>
<formControlPr xmlns="http://schemas.microsoft.com/office/spreadsheetml/2009/9/main" objectType="CheckBox" fmlaLink="$S$185" lockText="1" noThreeD="1"/>
</file>

<file path=xl/ctrlProps/ctrlProp82.xml><?xml version="1.0" encoding="utf-8"?>
<formControlPr xmlns="http://schemas.microsoft.com/office/spreadsheetml/2009/9/main" objectType="CheckBox" fmlaLink="$S$186" lockText="1" noThreeD="1"/>
</file>

<file path=xl/ctrlProps/ctrlProp83.xml><?xml version="1.0" encoding="utf-8"?>
<formControlPr xmlns="http://schemas.microsoft.com/office/spreadsheetml/2009/9/main" objectType="CheckBox" fmlaLink="$S$190" lockText="1" noThreeD="1"/>
</file>

<file path=xl/ctrlProps/ctrlProp84.xml><?xml version="1.0" encoding="utf-8"?>
<formControlPr xmlns="http://schemas.microsoft.com/office/spreadsheetml/2009/9/main" objectType="CheckBox" fmlaLink="$S$193" lockText="1" noThreeD="1"/>
</file>

<file path=xl/ctrlProps/ctrlProp85.xml><?xml version="1.0" encoding="utf-8"?>
<formControlPr xmlns="http://schemas.microsoft.com/office/spreadsheetml/2009/9/main" objectType="CheckBox" fmlaLink="$S$191" lockText="1" noThreeD="1"/>
</file>

<file path=xl/ctrlProps/ctrlProp86.xml><?xml version="1.0" encoding="utf-8"?>
<formControlPr xmlns="http://schemas.microsoft.com/office/spreadsheetml/2009/9/main" objectType="CheckBox" fmlaLink="$S$192" lockText="1" noThreeD="1"/>
</file>

<file path=xl/ctrlProps/ctrlProp87.xml><?xml version="1.0" encoding="utf-8"?>
<formControlPr xmlns="http://schemas.microsoft.com/office/spreadsheetml/2009/9/main" objectType="CheckBox" fmlaLink="$AD$127" lockText="1" noThreeD="1"/>
</file>

<file path=xl/ctrlProps/ctrlProp88.xml><?xml version="1.0" encoding="utf-8"?>
<formControlPr xmlns="http://schemas.microsoft.com/office/spreadsheetml/2009/9/main" objectType="CheckBox" fmlaLink="$S$207" lockText="1" noThreeD="1"/>
</file>

<file path=xl/ctrlProps/ctrlProp89.xml><?xml version="1.0" encoding="utf-8"?>
<formControlPr xmlns="http://schemas.microsoft.com/office/spreadsheetml/2009/9/main" objectType="CheckBox" fmlaLink="$S$208" lockText="1" noThreeD="1"/>
</file>

<file path=xl/ctrlProps/ctrlProp9.xml><?xml version="1.0" encoding="utf-8"?>
<formControlPr xmlns="http://schemas.microsoft.com/office/spreadsheetml/2009/9/main" objectType="CheckBox" fmlaLink="$S$134" lockText="1" noThreeD="1"/>
</file>

<file path=xl/ctrlProps/ctrlProp90.xml><?xml version="1.0" encoding="utf-8"?>
<formControlPr xmlns="http://schemas.microsoft.com/office/spreadsheetml/2009/9/main" objectType="CheckBox" fmlaLink="$S$209" lockText="1" noThreeD="1"/>
</file>

<file path=xl/ctrlProps/ctrlProp91.xml><?xml version="1.0" encoding="utf-8"?>
<formControlPr xmlns="http://schemas.microsoft.com/office/spreadsheetml/2009/9/main" objectType="CheckBox" fmlaLink="$S$210" lockText="1" noThreeD="1"/>
</file>

<file path=xl/ctrlProps/ctrlProp92.xml><?xml version="1.0" encoding="utf-8"?>
<formControlPr xmlns="http://schemas.microsoft.com/office/spreadsheetml/2009/9/main" objectType="CheckBox" fmlaLink="$S$211" lockText="1" noThreeD="1"/>
</file>

<file path=xl/ctrlProps/ctrlProp93.xml><?xml version="1.0" encoding="utf-8"?>
<formControlPr xmlns="http://schemas.microsoft.com/office/spreadsheetml/2009/9/main" objectType="CheckBox" fmlaLink="$S$213" lockText="1" noThreeD="1"/>
</file>

<file path=xl/ctrlProps/ctrlProp94.xml><?xml version="1.0" encoding="utf-8"?>
<formControlPr xmlns="http://schemas.microsoft.com/office/spreadsheetml/2009/9/main" objectType="CheckBox" fmlaLink="$S$214" lockText="1" noThreeD="1"/>
</file>

<file path=xl/ctrlProps/ctrlProp95.xml><?xml version="1.0" encoding="utf-8"?>
<formControlPr xmlns="http://schemas.microsoft.com/office/spreadsheetml/2009/9/main" objectType="CheckBox" fmlaLink="$S$215" lockText="1" noThreeD="1"/>
</file>

<file path=xl/ctrlProps/ctrlProp96.xml><?xml version="1.0" encoding="utf-8"?>
<formControlPr xmlns="http://schemas.microsoft.com/office/spreadsheetml/2009/9/main" objectType="CheckBox" fmlaLink="$S$176" lockText="1" noThreeD="1"/>
</file>

<file path=xl/ctrlProps/ctrlProp97.xml><?xml version="1.0" encoding="utf-8"?>
<formControlPr xmlns="http://schemas.microsoft.com/office/spreadsheetml/2009/9/main" objectType="CheckBox" fmlaLink="$S$175" lockText="1" noThreeD="1"/>
</file>

<file path=xl/ctrlProps/ctrlProp98.xml><?xml version="1.0" encoding="utf-8"?>
<formControlPr xmlns="http://schemas.microsoft.com/office/spreadsheetml/2009/9/main" objectType="CheckBox" fmlaLink="$S$162" lockText="1" noThreeD="1"/>
</file>

<file path=xl/ctrlProps/ctrlProp99.xml><?xml version="1.0" encoding="utf-8"?>
<formControlPr xmlns="http://schemas.microsoft.com/office/spreadsheetml/2009/9/main" objectType="CheckBox" fmlaLink="$S$203"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50</xdr:row>
          <xdr:rowOff>0</xdr:rowOff>
        </xdr:from>
        <xdr:to>
          <xdr:col>2</xdr:col>
          <xdr:colOff>333375</xdr:colOff>
          <xdr:row>51</xdr:row>
          <xdr:rowOff>133350</xdr:rowOff>
        </xdr:to>
        <xdr:sp macro="" textlink="">
          <xdr:nvSpPr>
            <xdr:cNvPr id="1050" name="Group Box 26" hidden="1">
              <a:extLst>
                <a:ext uri="{63B3BB69-23CF-44E3-9099-C40C66FF867C}">
                  <a14:compatExt spid="_x0000_s10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50</xdr:row>
          <xdr:rowOff>0</xdr:rowOff>
        </xdr:from>
        <xdr:to>
          <xdr:col>9</xdr:col>
          <xdr:colOff>28575</xdr:colOff>
          <xdr:row>51</xdr:row>
          <xdr:rowOff>238125</xdr:rowOff>
        </xdr:to>
        <xdr:sp macro="" textlink="">
          <xdr:nvSpPr>
            <xdr:cNvPr id="1054" name="Group Box 30" hidden="1">
              <a:extLst>
                <a:ext uri="{63B3BB69-23CF-44E3-9099-C40C66FF867C}">
                  <a14:compatExt spid="_x0000_s10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17</xdr:row>
          <xdr:rowOff>95250</xdr:rowOff>
        </xdr:from>
        <xdr:to>
          <xdr:col>2</xdr:col>
          <xdr:colOff>533400</xdr:colOff>
          <xdr:row>18</xdr:row>
          <xdr:rowOff>57150</xdr:rowOff>
        </xdr:to>
        <xdr:sp macro="" textlink="">
          <xdr:nvSpPr>
            <xdr:cNvPr id="1056" name="Option Button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17</xdr:row>
          <xdr:rowOff>142875</xdr:rowOff>
        </xdr:from>
        <xdr:to>
          <xdr:col>8</xdr:col>
          <xdr:colOff>561975</xdr:colOff>
          <xdr:row>18</xdr:row>
          <xdr:rowOff>9525</xdr:rowOff>
        </xdr:to>
        <xdr:sp macro="" textlink="">
          <xdr:nvSpPr>
            <xdr:cNvPr id="1057" name="Option Button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51</xdr:row>
          <xdr:rowOff>0</xdr:rowOff>
        </xdr:from>
        <xdr:to>
          <xdr:col>7</xdr:col>
          <xdr:colOff>523875</xdr:colOff>
          <xdr:row>51</xdr:row>
          <xdr:rowOff>228600</xdr:rowOff>
        </xdr:to>
        <xdr:sp macro="" textlink="">
          <xdr:nvSpPr>
            <xdr:cNvPr id="1058" name="Group Box 34" hidden="1">
              <a:extLst>
                <a:ext uri="{63B3BB69-23CF-44E3-9099-C40C66FF867C}">
                  <a14:compatExt spid="_x0000_s10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54</xdr:row>
          <xdr:rowOff>104775</xdr:rowOff>
        </xdr:from>
        <xdr:to>
          <xdr:col>1</xdr:col>
          <xdr:colOff>57150</xdr:colOff>
          <xdr:row>56</xdr:row>
          <xdr:rowOff>9525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55</xdr:row>
          <xdr:rowOff>161925</xdr:rowOff>
        </xdr:from>
        <xdr:to>
          <xdr:col>1</xdr:col>
          <xdr:colOff>57150</xdr:colOff>
          <xdr:row>57</xdr:row>
          <xdr:rowOff>9525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56</xdr:row>
          <xdr:rowOff>161925</xdr:rowOff>
        </xdr:from>
        <xdr:to>
          <xdr:col>1</xdr:col>
          <xdr:colOff>57150</xdr:colOff>
          <xdr:row>58</xdr:row>
          <xdr:rowOff>9525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57</xdr:row>
          <xdr:rowOff>161925</xdr:rowOff>
        </xdr:from>
        <xdr:to>
          <xdr:col>1</xdr:col>
          <xdr:colOff>57150</xdr:colOff>
          <xdr:row>59</xdr:row>
          <xdr:rowOff>9525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58</xdr:row>
          <xdr:rowOff>161925</xdr:rowOff>
        </xdr:from>
        <xdr:to>
          <xdr:col>1</xdr:col>
          <xdr:colOff>57150</xdr:colOff>
          <xdr:row>60</xdr:row>
          <xdr:rowOff>9525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59</xdr:row>
          <xdr:rowOff>161925</xdr:rowOff>
        </xdr:from>
        <xdr:to>
          <xdr:col>1</xdr:col>
          <xdr:colOff>57150</xdr:colOff>
          <xdr:row>61</xdr:row>
          <xdr:rowOff>9525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60</xdr:row>
          <xdr:rowOff>161925</xdr:rowOff>
        </xdr:from>
        <xdr:to>
          <xdr:col>1</xdr:col>
          <xdr:colOff>57150</xdr:colOff>
          <xdr:row>62</xdr:row>
          <xdr:rowOff>9525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61</xdr:row>
          <xdr:rowOff>161925</xdr:rowOff>
        </xdr:from>
        <xdr:to>
          <xdr:col>1</xdr:col>
          <xdr:colOff>57150</xdr:colOff>
          <xdr:row>63</xdr:row>
          <xdr:rowOff>9525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62</xdr:row>
          <xdr:rowOff>161925</xdr:rowOff>
        </xdr:from>
        <xdr:to>
          <xdr:col>1</xdr:col>
          <xdr:colOff>57150</xdr:colOff>
          <xdr:row>64</xdr:row>
          <xdr:rowOff>9525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63</xdr:row>
          <xdr:rowOff>161925</xdr:rowOff>
        </xdr:from>
        <xdr:to>
          <xdr:col>1</xdr:col>
          <xdr:colOff>57150</xdr:colOff>
          <xdr:row>65</xdr:row>
          <xdr:rowOff>9525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84</xdr:row>
          <xdr:rowOff>171450</xdr:rowOff>
        </xdr:from>
        <xdr:to>
          <xdr:col>1</xdr:col>
          <xdr:colOff>57150</xdr:colOff>
          <xdr:row>86</xdr:row>
          <xdr:rowOff>19050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86</xdr:row>
          <xdr:rowOff>171450</xdr:rowOff>
        </xdr:from>
        <xdr:to>
          <xdr:col>1</xdr:col>
          <xdr:colOff>57150</xdr:colOff>
          <xdr:row>88</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87</xdr:row>
          <xdr:rowOff>171450</xdr:rowOff>
        </xdr:from>
        <xdr:to>
          <xdr:col>1</xdr:col>
          <xdr:colOff>57150</xdr:colOff>
          <xdr:row>89</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55</xdr:row>
          <xdr:rowOff>0</xdr:rowOff>
        </xdr:from>
        <xdr:to>
          <xdr:col>4</xdr:col>
          <xdr:colOff>28575</xdr:colOff>
          <xdr:row>56</xdr:row>
          <xdr:rowOff>28575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57</xdr:row>
          <xdr:rowOff>171450</xdr:rowOff>
        </xdr:from>
        <xdr:to>
          <xdr:col>4</xdr:col>
          <xdr:colOff>28575</xdr:colOff>
          <xdr:row>59</xdr:row>
          <xdr:rowOff>19050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70</xdr:row>
          <xdr:rowOff>161925</xdr:rowOff>
        </xdr:from>
        <xdr:to>
          <xdr:col>4</xdr:col>
          <xdr:colOff>38100</xdr:colOff>
          <xdr:row>72</xdr:row>
          <xdr:rowOff>9525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647700</xdr:colOff>
          <xdr:row>63</xdr:row>
          <xdr:rowOff>171450</xdr:rowOff>
        </xdr:from>
        <xdr:to>
          <xdr:col>11</xdr:col>
          <xdr:colOff>57150</xdr:colOff>
          <xdr:row>65</xdr:row>
          <xdr:rowOff>19050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647700</xdr:colOff>
          <xdr:row>64</xdr:row>
          <xdr:rowOff>171450</xdr:rowOff>
        </xdr:from>
        <xdr:to>
          <xdr:col>11</xdr:col>
          <xdr:colOff>57150</xdr:colOff>
          <xdr:row>66</xdr:row>
          <xdr:rowOff>19050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647700</xdr:colOff>
          <xdr:row>66</xdr:row>
          <xdr:rowOff>171450</xdr:rowOff>
        </xdr:from>
        <xdr:to>
          <xdr:col>11</xdr:col>
          <xdr:colOff>57150</xdr:colOff>
          <xdr:row>68</xdr:row>
          <xdr:rowOff>19050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647700</xdr:colOff>
          <xdr:row>67</xdr:row>
          <xdr:rowOff>171450</xdr:rowOff>
        </xdr:from>
        <xdr:to>
          <xdr:col>11</xdr:col>
          <xdr:colOff>57150</xdr:colOff>
          <xdr:row>69</xdr:row>
          <xdr:rowOff>19050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657225</xdr:colOff>
          <xdr:row>54</xdr:row>
          <xdr:rowOff>114300</xdr:rowOff>
        </xdr:from>
        <xdr:to>
          <xdr:col>11</xdr:col>
          <xdr:colOff>66675</xdr:colOff>
          <xdr:row>56</xdr:row>
          <xdr:rowOff>19050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657225</xdr:colOff>
          <xdr:row>57</xdr:row>
          <xdr:rowOff>152400</xdr:rowOff>
        </xdr:from>
        <xdr:to>
          <xdr:col>11</xdr:col>
          <xdr:colOff>66675</xdr:colOff>
          <xdr:row>59</xdr:row>
          <xdr:rowOff>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657225</xdr:colOff>
          <xdr:row>60</xdr:row>
          <xdr:rowOff>180975</xdr:rowOff>
        </xdr:from>
        <xdr:to>
          <xdr:col>11</xdr:col>
          <xdr:colOff>66675</xdr:colOff>
          <xdr:row>62</xdr:row>
          <xdr:rowOff>28575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657225</xdr:colOff>
          <xdr:row>61</xdr:row>
          <xdr:rowOff>171450</xdr:rowOff>
        </xdr:from>
        <xdr:to>
          <xdr:col>11</xdr:col>
          <xdr:colOff>66675</xdr:colOff>
          <xdr:row>63</xdr:row>
          <xdr:rowOff>19050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657225</xdr:colOff>
          <xdr:row>62</xdr:row>
          <xdr:rowOff>171450</xdr:rowOff>
        </xdr:from>
        <xdr:to>
          <xdr:col>11</xdr:col>
          <xdr:colOff>66675</xdr:colOff>
          <xdr:row>64</xdr:row>
          <xdr:rowOff>19050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9</xdr:col>
      <xdr:colOff>847725</xdr:colOff>
      <xdr:row>0</xdr:row>
      <xdr:rowOff>133350</xdr:rowOff>
    </xdr:from>
    <xdr:to>
      <xdr:col>13</xdr:col>
      <xdr:colOff>381000</xdr:colOff>
      <xdr:row>0</xdr:row>
      <xdr:rowOff>514350</xdr:rowOff>
    </xdr:to>
    <xdr:pic>
      <xdr:nvPicPr>
        <xdr:cNvPr id="14157" name="Picture 564" descr="Carnabio_03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53300" y="133350"/>
          <a:ext cx="28384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361950</xdr:colOff>
          <xdr:row>80</xdr:row>
          <xdr:rowOff>171450</xdr:rowOff>
        </xdr:from>
        <xdr:to>
          <xdr:col>1</xdr:col>
          <xdr:colOff>57150</xdr:colOff>
          <xdr:row>82</xdr:row>
          <xdr:rowOff>19050</xdr:rowOff>
        </xdr:to>
        <xdr:sp macro="" textlink="">
          <xdr:nvSpPr>
            <xdr:cNvPr id="6294" name="Check Box 1174" hidden="1">
              <a:extLst>
                <a:ext uri="{63B3BB69-23CF-44E3-9099-C40C66FF867C}">
                  <a14:compatExt spid="_x0000_s6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657225</xdr:colOff>
          <xdr:row>58</xdr:row>
          <xdr:rowOff>152400</xdr:rowOff>
        </xdr:from>
        <xdr:to>
          <xdr:col>11</xdr:col>
          <xdr:colOff>114300</xdr:colOff>
          <xdr:row>60</xdr:row>
          <xdr:rowOff>38100</xdr:rowOff>
        </xdr:to>
        <xdr:sp macro="" textlink="">
          <xdr:nvSpPr>
            <xdr:cNvPr id="6297" name="Check Box 1177" hidden="1">
              <a:extLst>
                <a:ext uri="{63B3BB69-23CF-44E3-9099-C40C66FF867C}">
                  <a14:compatExt spid="_x0000_s6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161925</xdr:colOff>
      <xdr:row>0</xdr:row>
      <xdr:rowOff>161925</xdr:rowOff>
    </xdr:from>
    <xdr:to>
      <xdr:col>2</xdr:col>
      <xdr:colOff>400050</xdr:colOff>
      <xdr:row>1</xdr:row>
      <xdr:rowOff>76200</xdr:rowOff>
    </xdr:to>
    <xdr:pic>
      <xdr:nvPicPr>
        <xdr:cNvPr id="14158" name="Picture 1202" descr="ACD"/>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1619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381000</xdr:colOff>
          <xdr:row>79</xdr:row>
          <xdr:rowOff>0</xdr:rowOff>
        </xdr:from>
        <xdr:to>
          <xdr:col>9</xdr:col>
          <xdr:colOff>685800</xdr:colOff>
          <xdr:row>80</xdr:row>
          <xdr:rowOff>28575</xdr:rowOff>
        </xdr:to>
        <xdr:sp macro="" textlink="">
          <xdr:nvSpPr>
            <xdr:cNvPr id="6327" name="Check Box 1207" hidden="1">
              <a:extLst>
                <a:ext uri="{63B3BB69-23CF-44E3-9099-C40C66FF867C}">
                  <a14:compatExt spid="_x0000_s6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83</xdr:row>
          <xdr:rowOff>0</xdr:rowOff>
        </xdr:from>
        <xdr:to>
          <xdr:col>9</xdr:col>
          <xdr:colOff>685800</xdr:colOff>
          <xdr:row>84</xdr:row>
          <xdr:rowOff>28575</xdr:rowOff>
        </xdr:to>
        <xdr:sp macro="" textlink="">
          <xdr:nvSpPr>
            <xdr:cNvPr id="6328" name="Check Box 1208" hidden="1">
              <a:extLst>
                <a:ext uri="{63B3BB69-23CF-44E3-9099-C40C66FF867C}">
                  <a14:compatExt spid="_x0000_s6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85</xdr:row>
          <xdr:rowOff>0</xdr:rowOff>
        </xdr:from>
        <xdr:to>
          <xdr:col>9</xdr:col>
          <xdr:colOff>685800</xdr:colOff>
          <xdr:row>86</xdr:row>
          <xdr:rowOff>28575</xdr:rowOff>
        </xdr:to>
        <xdr:sp macro="" textlink="">
          <xdr:nvSpPr>
            <xdr:cNvPr id="6329" name="Check Box 1209" hidden="1">
              <a:extLst>
                <a:ext uri="{63B3BB69-23CF-44E3-9099-C40C66FF867C}">
                  <a14:compatExt spid="_x0000_s6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9</xdr:col>
      <xdr:colOff>228600</xdr:colOff>
      <xdr:row>73</xdr:row>
      <xdr:rowOff>28575</xdr:rowOff>
    </xdr:from>
    <xdr:to>
      <xdr:col>13</xdr:col>
      <xdr:colOff>152400</xdr:colOff>
      <xdr:row>89</xdr:row>
      <xdr:rowOff>57150</xdr:rowOff>
    </xdr:to>
    <xdr:sp macro="" textlink="">
      <xdr:nvSpPr>
        <xdr:cNvPr id="14159" name="Rectangle 1210"/>
        <xdr:cNvSpPr>
          <a:spLocks noChangeArrowheads="1"/>
        </xdr:cNvSpPr>
      </xdr:nvSpPr>
      <xdr:spPr bwMode="auto">
        <a:xfrm>
          <a:off x="6800850" y="14697075"/>
          <a:ext cx="3162300" cy="2924175"/>
        </a:xfrm>
        <a:prstGeom prst="rect">
          <a:avLst/>
        </a:prstGeom>
        <a:noFill/>
        <a:ln w="3175">
          <a:solidFill>
            <a:srgbClr xmlns:mc="http://schemas.openxmlformats.org/markup-compatibility/2006" xmlns:a14="http://schemas.microsoft.com/office/drawing/2010/main" val="808080" mc:Ignorable="a14" a14:legacySpreadsheetColorIndex="23"/>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37</xdr:col>
      <xdr:colOff>0</xdr:colOff>
      <xdr:row>18</xdr:row>
      <xdr:rowOff>0</xdr:rowOff>
    </xdr:from>
    <xdr:to>
      <xdr:col>37</xdr:col>
      <xdr:colOff>76200</xdr:colOff>
      <xdr:row>18</xdr:row>
      <xdr:rowOff>200025</xdr:rowOff>
    </xdr:to>
    <xdr:sp macro="" textlink="">
      <xdr:nvSpPr>
        <xdr:cNvPr id="14160" name="Text Box 1233"/>
        <xdr:cNvSpPr txBox="1">
          <a:spLocks noChangeArrowheads="1"/>
        </xdr:cNvSpPr>
      </xdr:nvSpPr>
      <xdr:spPr bwMode="auto">
        <a:xfrm>
          <a:off x="21497925" y="4391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0</xdr:col>
          <xdr:colOff>361950</xdr:colOff>
          <xdr:row>65</xdr:row>
          <xdr:rowOff>171450</xdr:rowOff>
        </xdr:from>
        <xdr:to>
          <xdr:col>1</xdr:col>
          <xdr:colOff>57150</xdr:colOff>
          <xdr:row>67</xdr:row>
          <xdr:rowOff>19050</xdr:rowOff>
        </xdr:to>
        <xdr:sp macro="" textlink="">
          <xdr:nvSpPr>
            <xdr:cNvPr id="6392" name="Check Box 1272" hidden="1">
              <a:extLst>
                <a:ext uri="{63B3BB69-23CF-44E3-9099-C40C66FF867C}">
                  <a14:compatExt spid="_x0000_s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76</xdr:row>
          <xdr:rowOff>0</xdr:rowOff>
        </xdr:from>
        <xdr:to>
          <xdr:col>9</xdr:col>
          <xdr:colOff>685800</xdr:colOff>
          <xdr:row>77</xdr:row>
          <xdr:rowOff>28575</xdr:rowOff>
        </xdr:to>
        <xdr:sp macro="" textlink="">
          <xdr:nvSpPr>
            <xdr:cNvPr id="6395" name="Check Box 1275" hidden="1">
              <a:extLst>
                <a:ext uri="{63B3BB69-23CF-44E3-9099-C40C66FF867C}">
                  <a14:compatExt spid="_x0000_s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77</xdr:row>
          <xdr:rowOff>0</xdr:rowOff>
        </xdr:from>
        <xdr:to>
          <xdr:col>9</xdr:col>
          <xdr:colOff>685800</xdr:colOff>
          <xdr:row>78</xdr:row>
          <xdr:rowOff>28575</xdr:rowOff>
        </xdr:to>
        <xdr:sp macro="" textlink="">
          <xdr:nvSpPr>
            <xdr:cNvPr id="6396" name="Check Box 1276" hidden="1">
              <a:extLst>
                <a:ext uri="{63B3BB69-23CF-44E3-9099-C40C66FF867C}">
                  <a14:compatExt spid="_x0000_s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80</xdr:row>
          <xdr:rowOff>0</xdr:rowOff>
        </xdr:from>
        <xdr:to>
          <xdr:col>9</xdr:col>
          <xdr:colOff>685800</xdr:colOff>
          <xdr:row>81</xdr:row>
          <xdr:rowOff>28575</xdr:rowOff>
        </xdr:to>
        <xdr:sp macro="" textlink="">
          <xdr:nvSpPr>
            <xdr:cNvPr id="6397" name="Check Box 1277" hidden="1">
              <a:extLst>
                <a:ext uri="{63B3BB69-23CF-44E3-9099-C40C66FF867C}">
                  <a14:compatExt spid="_x0000_s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81</xdr:row>
          <xdr:rowOff>0</xdr:rowOff>
        </xdr:from>
        <xdr:to>
          <xdr:col>9</xdr:col>
          <xdr:colOff>685800</xdr:colOff>
          <xdr:row>82</xdr:row>
          <xdr:rowOff>28575</xdr:rowOff>
        </xdr:to>
        <xdr:sp macro="" textlink="">
          <xdr:nvSpPr>
            <xdr:cNvPr id="6398" name="Check Box 1278" hidden="1">
              <a:extLst>
                <a:ext uri="{63B3BB69-23CF-44E3-9099-C40C66FF867C}">
                  <a14:compatExt spid="_x0000_s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83</xdr:row>
          <xdr:rowOff>0</xdr:rowOff>
        </xdr:from>
        <xdr:to>
          <xdr:col>9</xdr:col>
          <xdr:colOff>685800</xdr:colOff>
          <xdr:row>84</xdr:row>
          <xdr:rowOff>28575</xdr:rowOff>
        </xdr:to>
        <xdr:sp macro="" textlink="">
          <xdr:nvSpPr>
            <xdr:cNvPr id="6399" name="Check Box 1279" hidden="1">
              <a:extLst>
                <a:ext uri="{63B3BB69-23CF-44E3-9099-C40C66FF867C}">
                  <a14:compatExt spid="_x0000_s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84</xdr:row>
          <xdr:rowOff>0</xdr:rowOff>
        </xdr:from>
        <xdr:to>
          <xdr:col>9</xdr:col>
          <xdr:colOff>685800</xdr:colOff>
          <xdr:row>85</xdr:row>
          <xdr:rowOff>28575</xdr:rowOff>
        </xdr:to>
        <xdr:sp macro="" textlink="">
          <xdr:nvSpPr>
            <xdr:cNvPr id="6400" name="Check Box 1280" hidden="1">
              <a:extLst>
                <a:ext uri="{63B3BB69-23CF-44E3-9099-C40C66FF867C}">
                  <a14:compatExt spid="_x0000_s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85</xdr:row>
          <xdr:rowOff>0</xdr:rowOff>
        </xdr:from>
        <xdr:to>
          <xdr:col>9</xdr:col>
          <xdr:colOff>685800</xdr:colOff>
          <xdr:row>86</xdr:row>
          <xdr:rowOff>28575</xdr:rowOff>
        </xdr:to>
        <xdr:sp macro="" textlink="">
          <xdr:nvSpPr>
            <xdr:cNvPr id="6401" name="Check Box 1281" hidden="1">
              <a:extLst>
                <a:ext uri="{63B3BB69-23CF-44E3-9099-C40C66FF867C}">
                  <a14:compatExt spid="_x0000_s6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86</xdr:row>
          <xdr:rowOff>0</xdr:rowOff>
        </xdr:from>
        <xdr:to>
          <xdr:col>9</xdr:col>
          <xdr:colOff>685800</xdr:colOff>
          <xdr:row>87</xdr:row>
          <xdr:rowOff>28575</xdr:rowOff>
        </xdr:to>
        <xdr:sp macro="" textlink="">
          <xdr:nvSpPr>
            <xdr:cNvPr id="6402" name="Check Box 1282" hidden="1">
              <a:extLst>
                <a:ext uri="{63B3BB69-23CF-44E3-9099-C40C66FF867C}">
                  <a14:compatExt spid="_x0000_s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87</xdr:row>
          <xdr:rowOff>0</xdr:rowOff>
        </xdr:from>
        <xdr:to>
          <xdr:col>9</xdr:col>
          <xdr:colOff>685800</xdr:colOff>
          <xdr:row>88</xdr:row>
          <xdr:rowOff>28575</xdr:rowOff>
        </xdr:to>
        <xdr:sp macro="" textlink="">
          <xdr:nvSpPr>
            <xdr:cNvPr id="6403" name="Check Box 1283" hidden="1">
              <a:extLst>
                <a:ext uri="{63B3BB69-23CF-44E3-9099-C40C66FF867C}">
                  <a14:compatExt spid="_x0000_s6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88</xdr:row>
          <xdr:rowOff>0</xdr:rowOff>
        </xdr:from>
        <xdr:to>
          <xdr:col>9</xdr:col>
          <xdr:colOff>685800</xdr:colOff>
          <xdr:row>89</xdr:row>
          <xdr:rowOff>28575</xdr:rowOff>
        </xdr:to>
        <xdr:sp macro="" textlink="">
          <xdr:nvSpPr>
            <xdr:cNvPr id="6404" name="Check Box 1284" hidden="1">
              <a:extLst>
                <a:ext uri="{63B3BB69-23CF-44E3-9099-C40C66FF867C}">
                  <a14:compatExt spid="_x0000_s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9</xdr:col>
      <xdr:colOff>219075</xdr:colOff>
      <xdr:row>78</xdr:row>
      <xdr:rowOff>133350</xdr:rowOff>
    </xdr:from>
    <xdr:to>
      <xdr:col>13</xdr:col>
      <xdr:colOff>161925</xdr:colOff>
      <xdr:row>78</xdr:row>
      <xdr:rowOff>133350</xdr:rowOff>
    </xdr:to>
    <xdr:sp macro="" textlink="">
      <xdr:nvSpPr>
        <xdr:cNvPr id="14161" name="Line 1286"/>
        <xdr:cNvSpPr>
          <a:spLocks noChangeShapeType="1"/>
        </xdr:cNvSpPr>
      </xdr:nvSpPr>
      <xdr:spPr bwMode="auto">
        <a:xfrm>
          <a:off x="6791325" y="15706725"/>
          <a:ext cx="3181350" cy="0"/>
        </a:xfrm>
        <a:prstGeom prst="line">
          <a:avLst/>
        </a:prstGeom>
        <a:noFill/>
        <a:ln w="3175">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209550</xdr:colOff>
      <xdr:row>75</xdr:row>
      <xdr:rowOff>114300</xdr:rowOff>
    </xdr:from>
    <xdr:to>
      <xdr:col>13</xdr:col>
      <xdr:colOff>152400</xdr:colOff>
      <xdr:row>75</xdr:row>
      <xdr:rowOff>114300</xdr:rowOff>
    </xdr:to>
    <xdr:sp macro="" textlink="">
      <xdr:nvSpPr>
        <xdr:cNvPr id="14162" name="Line 1287"/>
        <xdr:cNvSpPr>
          <a:spLocks noChangeShapeType="1"/>
        </xdr:cNvSpPr>
      </xdr:nvSpPr>
      <xdr:spPr bwMode="auto">
        <a:xfrm>
          <a:off x="6781800" y="15144750"/>
          <a:ext cx="3181350" cy="0"/>
        </a:xfrm>
        <a:prstGeom prst="line">
          <a:avLst/>
        </a:prstGeom>
        <a:noFill/>
        <a:ln w="3175">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514350</xdr:colOff>
      <xdr:row>90</xdr:row>
      <xdr:rowOff>104775</xdr:rowOff>
    </xdr:from>
    <xdr:to>
      <xdr:col>13</xdr:col>
      <xdr:colOff>438150</xdr:colOff>
      <xdr:row>92</xdr:row>
      <xdr:rowOff>95250</xdr:rowOff>
    </xdr:to>
    <xdr:sp macro="" textlink="">
      <xdr:nvSpPr>
        <xdr:cNvPr id="14163" name="Rectangle 1288"/>
        <xdr:cNvSpPr>
          <a:spLocks noChangeArrowheads="1"/>
        </xdr:cNvSpPr>
      </xdr:nvSpPr>
      <xdr:spPr bwMode="auto">
        <a:xfrm>
          <a:off x="7086600" y="17849850"/>
          <a:ext cx="3162300" cy="352425"/>
        </a:xfrm>
        <a:prstGeom prst="rect">
          <a:avLst/>
        </a:prstGeom>
        <a:noFill/>
        <a:ln w="12700">
          <a:solidFill>
            <a:srgbClr xmlns:mc="http://schemas.openxmlformats.org/markup-compatibility/2006" xmlns:a14="http://schemas.microsoft.com/office/drawing/2010/main" val="808080" mc:Ignorable="a14" a14:legacySpreadsheetColorIndex="23"/>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457199</xdr:colOff>
      <xdr:row>5</xdr:row>
      <xdr:rowOff>38100</xdr:rowOff>
    </xdr:from>
    <xdr:to>
      <xdr:col>13</xdr:col>
      <xdr:colOff>295274</xdr:colOff>
      <xdr:row>12</xdr:row>
      <xdr:rowOff>47625</xdr:rowOff>
    </xdr:to>
    <xdr:sp macro="" textlink="">
      <xdr:nvSpPr>
        <xdr:cNvPr id="6438" name="Text Box 1318"/>
        <xdr:cNvSpPr txBox="1">
          <a:spLocks noChangeArrowheads="1"/>
        </xdr:cNvSpPr>
      </xdr:nvSpPr>
      <xdr:spPr bwMode="auto">
        <a:xfrm>
          <a:off x="6057899" y="1704975"/>
          <a:ext cx="3857625" cy="12763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36576" tIns="22860" rIns="36576" bIns="22860" anchor="ctr" upright="1"/>
        <a:lstStyle/>
        <a:p>
          <a:pPr algn="ctr" rtl="0">
            <a:defRPr sz="1000"/>
          </a:pPr>
          <a:r>
            <a:rPr lang="ja-JP" altLang="en-US" sz="1100" b="1" i="0" u="sng" strike="noStrike" baseline="0">
              <a:solidFill>
                <a:srgbClr val="3366FF"/>
              </a:solidFill>
              <a:latin typeface="Tahoma"/>
              <a:cs typeface="Tahoma"/>
            </a:rPr>
            <a:t>Attention</a:t>
          </a:r>
          <a:r>
            <a:rPr lang="ja-JP" altLang="en-US" sz="1100" b="1" i="0" u="none" strike="noStrike" baseline="0">
              <a:solidFill>
                <a:srgbClr val="3366FF"/>
              </a:solidFill>
              <a:latin typeface="Tahoma"/>
              <a:cs typeface="Tahoma"/>
            </a:rPr>
            <a:t> </a:t>
          </a:r>
        </a:p>
        <a:p>
          <a:pPr algn="ctr" rtl="0">
            <a:defRPr sz="1000"/>
          </a:pPr>
          <a:endParaRPr lang="ja-JP" altLang="en-US" sz="1100" b="1" i="0" u="none" strike="noStrike" baseline="0">
            <a:solidFill>
              <a:srgbClr val="3366FF"/>
            </a:solidFill>
            <a:latin typeface="Tahoma"/>
            <a:cs typeface="Tahoma"/>
          </a:endParaRPr>
        </a:p>
        <a:p>
          <a:pPr algn="ctr" rtl="0">
            <a:defRPr sz="1000"/>
          </a:pPr>
          <a:r>
            <a:rPr lang="ja-JP" altLang="en-US" sz="1100" b="1" i="0" u="none" strike="noStrike" baseline="0">
              <a:solidFill>
                <a:srgbClr val="3366FF"/>
              </a:solidFill>
              <a:latin typeface="Tahoma"/>
              <a:cs typeface="Tahoma"/>
            </a:rPr>
            <a:t>Cells highlighted in blue require information and will be colored according to the information you type. </a:t>
          </a:r>
        </a:p>
        <a:p>
          <a:pPr algn="ctr" rtl="0">
            <a:defRPr sz="1000"/>
          </a:pPr>
          <a:r>
            <a:rPr lang="ja-JP" altLang="en-US" sz="1100" b="1" i="0" u="none" strike="noStrike" baseline="0">
              <a:solidFill>
                <a:srgbClr val="3366FF"/>
              </a:solidFill>
              <a:latin typeface="Tahoma"/>
              <a:cs typeface="Tahoma"/>
            </a:rPr>
            <a:t>Please do not delete any cells in this spreadsheet.</a:t>
          </a:r>
        </a:p>
      </xdr:txBody>
    </xdr:sp>
    <xdr:clientData/>
  </xdr:twoCellAnchor>
  <xdr:twoCellAnchor>
    <xdr:from>
      <xdr:col>1</xdr:col>
      <xdr:colOff>66675</xdr:colOff>
      <xdr:row>96</xdr:row>
      <xdr:rowOff>0</xdr:rowOff>
    </xdr:from>
    <xdr:to>
      <xdr:col>7</xdr:col>
      <xdr:colOff>790575</xdr:colOff>
      <xdr:row>97</xdr:row>
      <xdr:rowOff>38100</xdr:rowOff>
    </xdr:to>
    <xdr:sp macro="" textlink="">
      <xdr:nvSpPr>
        <xdr:cNvPr id="14165" name="Rectangle 1321"/>
        <xdr:cNvSpPr>
          <a:spLocks noChangeArrowheads="1"/>
        </xdr:cNvSpPr>
      </xdr:nvSpPr>
      <xdr:spPr bwMode="auto">
        <a:xfrm>
          <a:off x="676275" y="18849975"/>
          <a:ext cx="5029200" cy="419100"/>
        </a:xfrm>
        <a:prstGeom prst="rect">
          <a:avLst/>
        </a:prstGeom>
        <a:noFill/>
        <a:ln w="12700">
          <a:solidFill>
            <a:srgbClr xmlns:mc="http://schemas.openxmlformats.org/markup-compatibility/2006" xmlns:a14="http://schemas.microsoft.com/office/drawing/2010/main" val="808080" mc:Ignorable="a14" a14:legacySpreadsheetColorIndex="23"/>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781050</xdr:colOff>
      <xdr:row>95</xdr:row>
      <xdr:rowOff>85725</xdr:rowOff>
    </xdr:from>
    <xdr:to>
      <xdr:col>13</xdr:col>
      <xdr:colOff>228600</xdr:colOff>
      <xdr:row>110</xdr:row>
      <xdr:rowOff>104775</xdr:rowOff>
    </xdr:to>
    <xdr:sp macro="" textlink="">
      <xdr:nvSpPr>
        <xdr:cNvPr id="14166" name="Rectangle 1325"/>
        <xdr:cNvSpPr>
          <a:spLocks noChangeArrowheads="1"/>
        </xdr:cNvSpPr>
      </xdr:nvSpPr>
      <xdr:spPr bwMode="auto">
        <a:xfrm>
          <a:off x="6572250" y="18840450"/>
          <a:ext cx="3467100" cy="2495550"/>
        </a:xfrm>
        <a:prstGeom prst="rect">
          <a:avLst/>
        </a:prstGeom>
        <a:noFill/>
        <a:ln w="9525">
          <a:solidFill>
            <a:srgbClr xmlns:mc="http://schemas.openxmlformats.org/markup-compatibility/2006" xmlns:a14="http://schemas.microsoft.com/office/drawing/2010/main" val="808080" mc:Ignorable="a14" a14:legacySpreadsheetColorIndex="23"/>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647700</xdr:colOff>
          <xdr:row>65</xdr:row>
          <xdr:rowOff>161925</xdr:rowOff>
        </xdr:from>
        <xdr:to>
          <xdr:col>4</xdr:col>
          <xdr:colOff>38100</xdr:colOff>
          <xdr:row>67</xdr:row>
          <xdr:rowOff>9525</xdr:rowOff>
        </xdr:to>
        <xdr:sp macro="" textlink="">
          <xdr:nvSpPr>
            <xdr:cNvPr id="6471" name="Check Box 1351" hidden="1">
              <a:extLst>
                <a:ext uri="{63B3BB69-23CF-44E3-9099-C40C66FF867C}">
                  <a14:compatExt spid="_x0000_s6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68</xdr:row>
          <xdr:rowOff>161925</xdr:rowOff>
        </xdr:from>
        <xdr:to>
          <xdr:col>4</xdr:col>
          <xdr:colOff>38100</xdr:colOff>
          <xdr:row>70</xdr:row>
          <xdr:rowOff>9525</xdr:rowOff>
        </xdr:to>
        <xdr:sp macro="" textlink="">
          <xdr:nvSpPr>
            <xdr:cNvPr id="6472" name="Check Box 1352" hidden="1">
              <a:extLst>
                <a:ext uri="{63B3BB69-23CF-44E3-9099-C40C66FF867C}">
                  <a14:compatExt spid="_x0000_s6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657225</xdr:colOff>
          <xdr:row>60</xdr:row>
          <xdr:rowOff>0</xdr:rowOff>
        </xdr:from>
        <xdr:to>
          <xdr:col>11</xdr:col>
          <xdr:colOff>66675</xdr:colOff>
          <xdr:row>61</xdr:row>
          <xdr:rowOff>28575</xdr:rowOff>
        </xdr:to>
        <xdr:sp macro="" textlink="">
          <xdr:nvSpPr>
            <xdr:cNvPr id="6490" name="Check Box 1370" hidden="1">
              <a:extLst>
                <a:ext uri="{63B3BB69-23CF-44E3-9099-C40C66FF867C}">
                  <a14:compatExt spid="_x0000_s6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82</xdr:row>
          <xdr:rowOff>0</xdr:rowOff>
        </xdr:from>
        <xdr:to>
          <xdr:col>9</xdr:col>
          <xdr:colOff>685800</xdr:colOff>
          <xdr:row>83</xdr:row>
          <xdr:rowOff>28575</xdr:rowOff>
        </xdr:to>
        <xdr:sp macro="" textlink="">
          <xdr:nvSpPr>
            <xdr:cNvPr id="6492" name="Check Box 1372" hidden="1">
              <a:extLst>
                <a:ext uri="{63B3BB69-23CF-44E3-9099-C40C66FF867C}">
                  <a14:compatExt spid="_x0000_s6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82</xdr:row>
          <xdr:rowOff>0</xdr:rowOff>
        </xdr:from>
        <xdr:to>
          <xdr:col>9</xdr:col>
          <xdr:colOff>685800</xdr:colOff>
          <xdr:row>83</xdr:row>
          <xdr:rowOff>28575</xdr:rowOff>
        </xdr:to>
        <xdr:sp macro="" textlink="">
          <xdr:nvSpPr>
            <xdr:cNvPr id="6493" name="Check Box 1373" hidden="1">
              <a:extLst>
                <a:ext uri="{63B3BB69-23CF-44E3-9099-C40C66FF867C}">
                  <a14:compatExt spid="_x0000_s6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83</xdr:row>
          <xdr:rowOff>0</xdr:rowOff>
        </xdr:from>
        <xdr:to>
          <xdr:col>9</xdr:col>
          <xdr:colOff>685800</xdr:colOff>
          <xdr:row>84</xdr:row>
          <xdr:rowOff>28575</xdr:rowOff>
        </xdr:to>
        <xdr:sp macro="" textlink="">
          <xdr:nvSpPr>
            <xdr:cNvPr id="6494" name="Check Box 1374" hidden="1">
              <a:extLst>
                <a:ext uri="{63B3BB69-23CF-44E3-9099-C40C66FF867C}">
                  <a14:compatExt spid="_x0000_s6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8</xdr:col>
      <xdr:colOff>381000</xdr:colOff>
      <xdr:row>32</xdr:row>
      <xdr:rowOff>66675</xdr:rowOff>
    </xdr:from>
    <xdr:to>
      <xdr:col>8</xdr:col>
      <xdr:colOff>619125</xdr:colOff>
      <xdr:row>33</xdr:row>
      <xdr:rowOff>0</xdr:rowOff>
    </xdr:to>
    <xdr:sp macro="" textlink="">
      <xdr:nvSpPr>
        <xdr:cNvPr id="14167" name="AutoShape 1398"/>
        <xdr:cNvSpPr>
          <a:spLocks noChangeArrowheads="1"/>
        </xdr:cNvSpPr>
      </xdr:nvSpPr>
      <xdr:spPr bwMode="auto">
        <a:xfrm rot="10800000">
          <a:off x="6172200" y="7343775"/>
          <a:ext cx="238125" cy="1714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10</xdr:col>
          <xdr:colOff>657225</xdr:colOff>
          <xdr:row>55</xdr:row>
          <xdr:rowOff>161925</xdr:rowOff>
        </xdr:from>
        <xdr:to>
          <xdr:col>11</xdr:col>
          <xdr:colOff>66675</xdr:colOff>
          <xdr:row>57</xdr:row>
          <xdr:rowOff>9525</xdr:rowOff>
        </xdr:to>
        <xdr:sp macro="" textlink="">
          <xdr:nvSpPr>
            <xdr:cNvPr id="6596" name="Check Box 1476" hidden="1">
              <a:extLst>
                <a:ext uri="{63B3BB69-23CF-44E3-9099-C40C66FF867C}">
                  <a14:compatExt spid="_x0000_s6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657225</xdr:colOff>
          <xdr:row>56</xdr:row>
          <xdr:rowOff>161925</xdr:rowOff>
        </xdr:from>
        <xdr:to>
          <xdr:col>11</xdr:col>
          <xdr:colOff>66675</xdr:colOff>
          <xdr:row>58</xdr:row>
          <xdr:rowOff>9525</xdr:rowOff>
        </xdr:to>
        <xdr:sp macro="" textlink="">
          <xdr:nvSpPr>
            <xdr:cNvPr id="6603" name="Check Box 1483" hidden="1">
              <a:extLst>
                <a:ext uri="{63B3BB69-23CF-44E3-9099-C40C66FF867C}">
                  <a14:compatExt spid="_x0000_s6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64</xdr:row>
          <xdr:rowOff>161925</xdr:rowOff>
        </xdr:from>
        <xdr:to>
          <xdr:col>4</xdr:col>
          <xdr:colOff>38100</xdr:colOff>
          <xdr:row>66</xdr:row>
          <xdr:rowOff>9525</xdr:rowOff>
        </xdr:to>
        <xdr:sp macro="" textlink="">
          <xdr:nvSpPr>
            <xdr:cNvPr id="6607" name="Check Box 1487" hidden="1">
              <a:extLst>
                <a:ext uri="{63B3BB69-23CF-44E3-9099-C40C66FF867C}">
                  <a14:compatExt spid="_x0000_s6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69</xdr:row>
          <xdr:rowOff>161925</xdr:rowOff>
        </xdr:from>
        <xdr:to>
          <xdr:col>4</xdr:col>
          <xdr:colOff>38100</xdr:colOff>
          <xdr:row>71</xdr:row>
          <xdr:rowOff>9525</xdr:rowOff>
        </xdr:to>
        <xdr:sp macro="" textlink="">
          <xdr:nvSpPr>
            <xdr:cNvPr id="6631" name="Check Box 1511" hidden="1">
              <a:extLst>
                <a:ext uri="{63B3BB69-23CF-44E3-9099-C40C66FF867C}">
                  <a14:compatExt spid="_x0000_s6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66</xdr:row>
          <xdr:rowOff>161925</xdr:rowOff>
        </xdr:from>
        <xdr:to>
          <xdr:col>4</xdr:col>
          <xdr:colOff>38100</xdr:colOff>
          <xdr:row>68</xdr:row>
          <xdr:rowOff>9525</xdr:rowOff>
        </xdr:to>
        <xdr:sp macro="" textlink="">
          <xdr:nvSpPr>
            <xdr:cNvPr id="6632" name="Check Box 1512" hidden="1">
              <a:extLst>
                <a:ext uri="{63B3BB69-23CF-44E3-9099-C40C66FF867C}">
                  <a14:compatExt spid="_x0000_s6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67</xdr:row>
          <xdr:rowOff>161925</xdr:rowOff>
        </xdr:from>
        <xdr:to>
          <xdr:col>4</xdr:col>
          <xdr:colOff>38100</xdr:colOff>
          <xdr:row>69</xdr:row>
          <xdr:rowOff>9525</xdr:rowOff>
        </xdr:to>
        <xdr:sp macro="" textlink="">
          <xdr:nvSpPr>
            <xdr:cNvPr id="6633" name="Check Box 1513" hidden="1">
              <a:extLst>
                <a:ext uri="{63B3BB69-23CF-44E3-9099-C40C66FF867C}">
                  <a14:compatExt spid="_x0000_s6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64</xdr:row>
          <xdr:rowOff>161925</xdr:rowOff>
        </xdr:from>
        <xdr:to>
          <xdr:col>1</xdr:col>
          <xdr:colOff>57150</xdr:colOff>
          <xdr:row>66</xdr:row>
          <xdr:rowOff>9525</xdr:rowOff>
        </xdr:to>
        <xdr:sp macro="" textlink="">
          <xdr:nvSpPr>
            <xdr:cNvPr id="6667" name="Check Box 1547" hidden="1">
              <a:extLst>
                <a:ext uri="{63B3BB69-23CF-44E3-9099-C40C66FF867C}">
                  <a14:compatExt spid="_x0000_s6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66</xdr:row>
          <xdr:rowOff>171450</xdr:rowOff>
        </xdr:from>
        <xdr:to>
          <xdr:col>1</xdr:col>
          <xdr:colOff>57150</xdr:colOff>
          <xdr:row>68</xdr:row>
          <xdr:rowOff>19050</xdr:rowOff>
        </xdr:to>
        <xdr:sp macro="" textlink="">
          <xdr:nvSpPr>
            <xdr:cNvPr id="6671" name="Check Box 1551" hidden="1">
              <a:extLst>
                <a:ext uri="{63B3BB69-23CF-44E3-9099-C40C66FF867C}">
                  <a14:compatExt spid="_x0000_s6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67</xdr:row>
          <xdr:rowOff>171450</xdr:rowOff>
        </xdr:from>
        <xdr:to>
          <xdr:col>1</xdr:col>
          <xdr:colOff>57150</xdr:colOff>
          <xdr:row>69</xdr:row>
          <xdr:rowOff>19050</xdr:rowOff>
        </xdr:to>
        <xdr:sp macro="" textlink="">
          <xdr:nvSpPr>
            <xdr:cNvPr id="6672" name="Check Box 1552" hidden="1">
              <a:extLst>
                <a:ext uri="{63B3BB69-23CF-44E3-9099-C40C66FF867C}">
                  <a14:compatExt spid="_x0000_s6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68</xdr:row>
          <xdr:rowOff>171450</xdr:rowOff>
        </xdr:from>
        <xdr:to>
          <xdr:col>1</xdr:col>
          <xdr:colOff>57150</xdr:colOff>
          <xdr:row>70</xdr:row>
          <xdr:rowOff>19050</xdr:rowOff>
        </xdr:to>
        <xdr:sp macro="" textlink="">
          <xdr:nvSpPr>
            <xdr:cNvPr id="6673" name="Check Box 1553" hidden="1">
              <a:extLst>
                <a:ext uri="{63B3BB69-23CF-44E3-9099-C40C66FF867C}">
                  <a14:compatExt spid="_x0000_s6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69</xdr:row>
          <xdr:rowOff>171450</xdr:rowOff>
        </xdr:from>
        <xdr:to>
          <xdr:col>1</xdr:col>
          <xdr:colOff>57150</xdr:colOff>
          <xdr:row>71</xdr:row>
          <xdr:rowOff>19050</xdr:rowOff>
        </xdr:to>
        <xdr:sp macro="" textlink="">
          <xdr:nvSpPr>
            <xdr:cNvPr id="6674" name="Check Box 1554" hidden="1">
              <a:extLst>
                <a:ext uri="{63B3BB69-23CF-44E3-9099-C40C66FF867C}">
                  <a14:compatExt spid="_x0000_s6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83</xdr:row>
          <xdr:rowOff>171450</xdr:rowOff>
        </xdr:from>
        <xdr:to>
          <xdr:col>1</xdr:col>
          <xdr:colOff>57150</xdr:colOff>
          <xdr:row>85</xdr:row>
          <xdr:rowOff>19050</xdr:rowOff>
        </xdr:to>
        <xdr:sp macro="" textlink="">
          <xdr:nvSpPr>
            <xdr:cNvPr id="6688" name="Check Box 1568" hidden="1">
              <a:extLst>
                <a:ext uri="{63B3BB69-23CF-44E3-9099-C40C66FF867C}">
                  <a14:compatExt spid="_x0000_s6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81</xdr:row>
          <xdr:rowOff>171450</xdr:rowOff>
        </xdr:from>
        <xdr:to>
          <xdr:col>1</xdr:col>
          <xdr:colOff>57150</xdr:colOff>
          <xdr:row>83</xdr:row>
          <xdr:rowOff>19050</xdr:rowOff>
        </xdr:to>
        <xdr:sp macro="" textlink="">
          <xdr:nvSpPr>
            <xdr:cNvPr id="6734" name="Check Box 1614" hidden="1">
              <a:extLst>
                <a:ext uri="{63B3BB69-23CF-44E3-9099-C40C66FF867C}">
                  <a14:compatExt spid="_x0000_s6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76</xdr:row>
          <xdr:rowOff>171450</xdr:rowOff>
        </xdr:from>
        <xdr:to>
          <xdr:col>4</xdr:col>
          <xdr:colOff>38100</xdr:colOff>
          <xdr:row>78</xdr:row>
          <xdr:rowOff>19050</xdr:rowOff>
        </xdr:to>
        <xdr:sp macro="" textlink="">
          <xdr:nvSpPr>
            <xdr:cNvPr id="6740" name="Check Box 1620" hidden="1">
              <a:extLst>
                <a:ext uri="{63B3BB69-23CF-44E3-9099-C40C66FF867C}">
                  <a14:compatExt spid="_x0000_s6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77</xdr:row>
          <xdr:rowOff>171450</xdr:rowOff>
        </xdr:from>
        <xdr:to>
          <xdr:col>4</xdr:col>
          <xdr:colOff>38100</xdr:colOff>
          <xdr:row>79</xdr:row>
          <xdr:rowOff>19050</xdr:rowOff>
        </xdr:to>
        <xdr:sp macro="" textlink="">
          <xdr:nvSpPr>
            <xdr:cNvPr id="6741" name="Check Box 1621" hidden="1">
              <a:extLst>
                <a:ext uri="{63B3BB69-23CF-44E3-9099-C40C66FF867C}">
                  <a14:compatExt spid="_x0000_s6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78</xdr:row>
          <xdr:rowOff>171450</xdr:rowOff>
        </xdr:from>
        <xdr:to>
          <xdr:col>4</xdr:col>
          <xdr:colOff>38100</xdr:colOff>
          <xdr:row>80</xdr:row>
          <xdr:rowOff>19050</xdr:rowOff>
        </xdr:to>
        <xdr:sp macro="" textlink="">
          <xdr:nvSpPr>
            <xdr:cNvPr id="6742" name="Check Box 1622" hidden="1">
              <a:extLst>
                <a:ext uri="{63B3BB69-23CF-44E3-9099-C40C66FF867C}">
                  <a14:compatExt spid="_x0000_s6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55</xdr:row>
          <xdr:rowOff>171450</xdr:rowOff>
        </xdr:from>
        <xdr:to>
          <xdr:col>8</xdr:col>
          <xdr:colOff>76200</xdr:colOff>
          <xdr:row>57</xdr:row>
          <xdr:rowOff>19050</xdr:rowOff>
        </xdr:to>
        <xdr:sp macro="" textlink="">
          <xdr:nvSpPr>
            <xdr:cNvPr id="6744" name="Check Box 1624" hidden="1">
              <a:extLst>
                <a:ext uri="{63B3BB69-23CF-44E3-9099-C40C66FF867C}">
                  <a14:compatExt spid="_x0000_s6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76</xdr:row>
          <xdr:rowOff>171450</xdr:rowOff>
        </xdr:from>
        <xdr:to>
          <xdr:col>1</xdr:col>
          <xdr:colOff>57150</xdr:colOff>
          <xdr:row>78</xdr:row>
          <xdr:rowOff>19050</xdr:rowOff>
        </xdr:to>
        <xdr:sp macro="" textlink="">
          <xdr:nvSpPr>
            <xdr:cNvPr id="6748" name="Check Box 1628" hidden="1">
              <a:extLst>
                <a:ext uri="{63B3BB69-23CF-44E3-9099-C40C66FF867C}">
                  <a14:compatExt spid="_x0000_s6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78</xdr:row>
          <xdr:rowOff>171450</xdr:rowOff>
        </xdr:from>
        <xdr:to>
          <xdr:col>1</xdr:col>
          <xdr:colOff>57150</xdr:colOff>
          <xdr:row>80</xdr:row>
          <xdr:rowOff>19050</xdr:rowOff>
        </xdr:to>
        <xdr:sp macro="" textlink="">
          <xdr:nvSpPr>
            <xdr:cNvPr id="6749" name="Check Box 1629" hidden="1">
              <a:extLst>
                <a:ext uri="{63B3BB69-23CF-44E3-9099-C40C66FF867C}">
                  <a14:compatExt spid="_x0000_s6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78</xdr:row>
          <xdr:rowOff>171450</xdr:rowOff>
        </xdr:from>
        <xdr:to>
          <xdr:col>1</xdr:col>
          <xdr:colOff>57150</xdr:colOff>
          <xdr:row>80</xdr:row>
          <xdr:rowOff>19050</xdr:rowOff>
        </xdr:to>
        <xdr:sp macro="" textlink="">
          <xdr:nvSpPr>
            <xdr:cNvPr id="6750" name="Check Box 1630" hidden="1">
              <a:extLst>
                <a:ext uri="{63B3BB69-23CF-44E3-9099-C40C66FF867C}">
                  <a14:compatExt spid="_x0000_s6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79</xdr:row>
          <xdr:rowOff>171450</xdr:rowOff>
        </xdr:from>
        <xdr:to>
          <xdr:col>1</xdr:col>
          <xdr:colOff>57150</xdr:colOff>
          <xdr:row>81</xdr:row>
          <xdr:rowOff>19050</xdr:rowOff>
        </xdr:to>
        <xdr:sp macro="" textlink="">
          <xdr:nvSpPr>
            <xdr:cNvPr id="6763" name="Check Box 1643" hidden="1">
              <a:extLst>
                <a:ext uri="{63B3BB69-23CF-44E3-9099-C40C66FF867C}">
                  <a14:compatExt spid="_x0000_s6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82</xdr:row>
          <xdr:rowOff>171450</xdr:rowOff>
        </xdr:from>
        <xdr:to>
          <xdr:col>1</xdr:col>
          <xdr:colOff>57150</xdr:colOff>
          <xdr:row>84</xdr:row>
          <xdr:rowOff>19050</xdr:rowOff>
        </xdr:to>
        <xdr:sp macro="" textlink="">
          <xdr:nvSpPr>
            <xdr:cNvPr id="6765" name="Check Box 1645" hidden="1">
              <a:extLst>
                <a:ext uri="{63B3BB69-23CF-44E3-9099-C40C66FF867C}">
                  <a14:compatExt spid="_x0000_s6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57</xdr:row>
          <xdr:rowOff>9525</xdr:rowOff>
        </xdr:from>
        <xdr:to>
          <xdr:col>4</xdr:col>
          <xdr:colOff>28575</xdr:colOff>
          <xdr:row>58</xdr:row>
          <xdr:rowOff>38100</xdr:rowOff>
        </xdr:to>
        <xdr:sp macro="" textlink="">
          <xdr:nvSpPr>
            <xdr:cNvPr id="6766" name="Check Box 1646" hidden="1">
              <a:extLst>
                <a:ext uri="{63B3BB69-23CF-44E3-9099-C40C66FF867C}">
                  <a14:compatExt spid="_x0000_s6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56</xdr:row>
          <xdr:rowOff>9525</xdr:rowOff>
        </xdr:from>
        <xdr:to>
          <xdr:col>4</xdr:col>
          <xdr:colOff>28575</xdr:colOff>
          <xdr:row>57</xdr:row>
          <xdr:rowOff>38100</xdr:rowOff>
        </xdr:to>
        <xdr:sp macro="" textlink="">
          <xdr:nvSpPr>
            <xdr:cNvPr id="6767" name="Check Box 1647" hidden="1">
              <a:extLst>
                <a:ext uri="{63B3BB69-23CF-44E3-9099-C40C66FF867C}">
                  <a14:compatExt spid="_x0000_s6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71</xdr:row>
          <xdr:rowOff>161925</xdr:rowOff>
        </xdr:from>
        <xdr:to>
          <xdr:col>4</xdr:col>
          <xdr:colOff>38100</xdr:colOff>
          <xdr:row>73</xdr:row>
          <xdr:rowOff>9525</xdr:rowOff>
        </xdr:to>
        <xdr:sp macro="" textlink="">
          <xdr:nvSpPr>
            <xdr:cNvPr id="6780" name="Check Box 1660" hidden="1">
              <a:extLst>
                <a:ext uri="{63B3BB69-23CF-44E3-9099-C40C66FF867C}">
                  <a14:compatExt spid="_x0000_s6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72</xdr:row>
          <xdr:rowOff>161925</xdr:rowOff>
        </xdr:from>
        <xdr:to>
          <xdr:col>4</xdr:col>
          <xdr:colOff>38100</xdr:colOff>
          <xdr:row>74</xdr:row>
          <xdr:rowOff>9525</xdr:rowOff>
        </xdr:to>
        <xdr:sp macro="" textlink="">
          <xdr:nvSpPr>
            <xdr:cNvPr id="6781" name="Check Box 1661" hidden="1">
              <a:extLst>
                <a:ext uri="{63B3BB69-23CF-44E3-9099-C40C66FF867C}">
                  <a14:compatExt spid="_x0000_s6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73</xdr:row>
          <xdr:rowOff>161925</xdr:rowOff>
        </xdr:from>
        <xdr:to>
          <xdr:col>4</xdr:col>
          <xdr:colOff>38100</xdr:colOff>
          <xdr:row>75</xdr:row>
          <xdr:rowOff>9525</xdr:rowOff>
        </xdr:to>
        <xdr:sp macro="" textlink="">
          <xdr:nvSpPr>
            <xdr:cNvPr id="6782" name="Check Box 1662" hidden="1">
              <a:extLst>
                <a:ext uri="{63B3BB69-23CF-44E3-9099-C40C66FF867C}">
                  <a14:compatExt spid="_x0000_s6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73</xdr:row>
          <xdr:rowOff>161925</xdr:rowOff>
        </xdr:from>
        <xdr:to>
          <xdr:col>4</xdr:col>
          <xdr:colOff>38100</xdr:colOff>
          <xdr:row>75</xdr:row>
          <xdr:rowOff>9525</xdr:rowOff>
        </xdr:to>
        <xdr:sp macro="" textlink="">
          <xdr:nvSpPr>
            <xdr:cNvPr id="6783" name="Check Box 1663" hidden="1">
              <a:extLst>
                <a:ext uri="{63B3BB69-23CF-44E3-9099-C40C66FF867C}">
                  <a14:compatExt spid="_x0000_s6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74</xdr:row>
          <xdr:rowOff>171450</xdr:rowOff>
        </xdr:from>
        <xdr:to>
          <xdr:col>4</xdr:col>
          <xdr:colOff>38100</xdr:colOff>
          <xdr:row>76</xdr:row>
          <xdr:rowOff>19050</xdr:rowOff>
        </xdr:to>
        <xdr:sp macro="" textlink="">
          <xdr:nvSpPr>
            <xdr:cNvPr id="6784" name="Check Box 1664" hidden="1">
              <a:extLst>
                <a:ext uri="{63B3BB69-23CF-44E3-9099-C40C66FF867C}">
                  <a14:compatExt spid="_x0000_s6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75</xdr:row>
          <xdr:rowOff>171450</xdr:rowOff>
        </xdr:from>
        <xdr:to>
          <xdr:col>4</xdr:col>
          <xdr:colOff>38100</xdr:colOff>
          <xdr:row>77</xdr:row>
          <xdr:rowOff>19050</xdr:rowOff>
        </xdr:to>
        <xdr:sp macro="" textlink="">
          <xdr:nvSpPr>
            <xdr:cNvPr id="6808" name="Check Box 1688" hidden="1">
              <a:extLst>
                <a:ext uri="{63B3BB69-23CF-44E3-9099-C40C66FF867C}">
                  <a14:compatExt spid="_x0000_s6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79</xdr:row>
          <xdr:rowOff>171450</xdr:rowOff>
        </xdr:from>
        <xdr:to>
          <xdr:col>4</xdr:col>
          <xdr:colOff>38100</xdr:colOff>
          <xdr:row>81</xdr:row>
          <xdr:rowOff>19050</xdr:rowOff>
        </xdr:to>
        <xdr:sp macro="" textlink="">
          <xdr:nvSpPr>
            <xdr:cNvPr id="6809" name="Check Box 1689" hidden="1">
              <a:extLst>
                <a:ext uri="{63B3BB69-23CF-44E3-9099-C40C66FF867C}">
                  <a14:compatExt spid="_x0000_s6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82</xdr:row>
          <xdr:rowOff>171450</xdr:rowOff>
        </xdr:from>
        <xdr:to>
          <xdr:col>4</xdr:col>
          <xdr:colOff>38100</xdr:colOff>
          <xdr:row>84</xdr:row>
          <xdr:rowOff>19050</xdr:rowOff>
        </xdr:to>
        <xdr:sp macro="" textlink="">
          <xdr:nvSpPr>
            <xdr:cNvPr id="6811" name="Check Box 1691" hidden="1">
              <a:extLst>
                <a:ext uri="{63B3BB69-23CF-44E3-9099-C40C66FF867C}">
                  <a14:compatExt spid="_x0000_s6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80</xdr:row>
          <xdr:rowOff>171450</xdr:rowOff>
        </xdr:from>
        <xdr:to>
          <xdr:col>4</xdr:col>
          <xdr:colOff>38100</xdr:colOff>
          <xdr:row>82</xdr:row>
          <xdr:rowOff>19050</xdr:rowOff>
        </xdr:to>
        <xdr:sp macro="" textlink="">
          <xdr:nvSpPr>
            <xdr:cNvPr id="6817" name="Check Box 1697" hidden="1">
              <a:extLst>
                <a:ext uri="{63B3BB69-23CF-44E3-9099-C40C66FF867C}">
                  <a14:compatExt spid="_x0000_s6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81</xdr:row>
          <xdr:rowOff>171450</xdr:rowOff>
        </xdr:from>
        <xdr:to>
          <xdr:col>4</xdr:col>
          <xdr:colOff>38100</xdr:colOff>
          <xdr:row>83</xdr:row>
          <xdr:rowOff>19050</xdr:rowOff>
        </xdr:to>
        <xdr:sp macro="" textlink="">
          <xdr:nvSpPr>
            <xdr:cNvPr id="6819" name="Check Box 1699" hidden="1">
              <a:extLst>
                <a:ext uri="{63B3BB69-23CF-44E3-9099-C40C66FF867C}">
                  <a14:compatExt spid="_x0000_s6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74</xdr:row>
          <xdr:rowOff>0</xdr:rowOff>
        </xdr:from>
        <xdr:to>
          <xdr:col>9</xdr:col>
          <xdr:colOff>685800</xdr:colOff>
          <xdr:row>75</xdr:row>
          <xdr:rowOff>28575</xdr:rowOff>
        </xdr:to>
        <xdr:sp macro="" textlink="">
          <xdr:nvSpPr>
            <xdr:cNvPr id="6834" name="Check Box 1714" hidden="1">
              <a:extLst>
                <a:ext uri="{63B3BB69-23CF-44E3-9099-C40C66FF867C}">
                  <a14:compatExt spid="_x0000_s6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666750</xdr:colOff>
      <xdr:row>88</xdr:row>
      <xdr:rowOff>85725</xdr:rowOff>
    </xdr:from>
    <xdr:to>
      <xdr:col>3</xdr:col>
      <xdr:colOff>9525</xdr:colOff>
      <xdr:row>89</xdr:row>
      <xdr:rowOff>95250</xdr:rowOff>
    </xdr:to>
    <xdr:pic>
      <xdr:nvPicPr>
        <xdr:cNvPr id="14171" name="図 17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76350" y="17468850"/>
          <a:ext cx="904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647700</xdr:colOff>
          <xdr:row>62</xdr:row>
          <xdr:rowOff>180975</xdr:rowOff>
        </xdr:from>
        <xdr:to>
          <xdr:col>8</xdr:col>
          <xdr:colOff>76200</xdr:colOff>
          <xdr:row>64</xdr:row>
          <xdr:rowOff>28575</xdr:rowOff>
        </xdr:to>
        <xdr:sp macro="" textlink="">
          <xdr:nvSpPr>
            <xdr:cNvPr id="12301" name="Check Box 2061"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63</xdr:row>
          <xdr:rowOff>180975</xdr:rowOff>
        </xdr:from>
        <xdr:to>
          <xdr:col>8</xdr:col>
          <xdr:colOff>76200</xdr:colOff>
          <xdr:row>65</xdr:row>
          <xdr:rowOff>28575</xdr:rowOff>
        </xdr:to>
        <xdr:sp macro="" textlink="">
          <xdr:nvSpPr>
            <xdr:cNvPr id="12302" name="Check Box 2062"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64</xdr:row>
          <xdr:rowOff>180975</xdr:rowOff>
        </xdr:from>
        <xdr:to>
          <xdr:col>8</xdr:col>
          <xdr:colOff>76200</xdr:colOff>
          <xdr:row>66</xdr:row>
          <xdr:rowOff>28575</xdr:rowOff>
        </xdr:to>
        <xdr:sp macro="" textlink="">
          <xdr:nvSpPr>
            <xdr:cNvPr id="12303" name="Check Box 2063"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65</xdr:row>
          <xdr:rowOff>180975</xdr:rowOff>
        </xdr:from>
        <xdr:to>
          <xdr:col>8</xdr:col>
          <xdr:colOff>76200</xdr:colOff>
          <xdr:row>67</xdr:row>
          <xdr:rowOff>28575</xdr:rowOff>
        </xdr:to>
        <xdr:sp macro="" textlink="">
          <xdr:nvSpPr>
            <xdr:cNvPr id="12304" name="Check Box 2064"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66</xdr:row>
          <xdr:rowOff>171450</xdr:rowOff>
        </xdr:from>
        <xdr:to>
          <xdr:col>8</xdr:col>
          <xdr:colOff>66675</xdr:colOff>
          <xdr:row>68</xdr:row>
          <xdr:rowOff>19050</xdr:rowOff>
        </xdr:to>
        <xdr:sp macro="" textlink="">
          <xdr:nvSpPr>
            <xdr:cNvPr id="12305" name="Check Box 2065"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68</xdr:row>
          <xdr:rowOff>180975</xdr:rowOff>
        </xdr:from>
        <xdr:to>
          <xdr:col>8</xdr:col>
          <xdr:colOff>76200</xdr:colOff>
          <xdr:row>70</xdr:row>
          <xdr:rowOff>28575</xdr:rowOff>
        </xdr:to>
        <xdr:sp macro="" textlink="">
          <xdr:nvSpPr>
            <xdr:cNvPr id="12306" name="Check Box 2066"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69</xdr:row>
          <xdr:rowOff>180975</xdr:rowOff>
        </xdr:from>
        <xdr:to>
          <xdr:col>8</xdr:col>
          <xdr:colOff>76200</xdr:colOff>
          <xdr:row>71</xdr:row>
          <xdr:rowOff>28575</xdr:rowOff>
        </xdr:to>
        <xdr:sp macro="" textlink="">
          <xdr:nvSpPr>
            <xdr:cNvPr id="12307" name="Check Box 2067"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70</xdr:row>
          <xdr:rowOff>180975</xdr:rowOff>
        </xdr:from>
        <xdr:to>
          <xdr:col>8</xdr:col>
          <xdr:colOff>76200</xdr:colOff>
          <xdr:row>72</xdr:row>
          <xdr:rowOff>28575</xdr:rowOff>
        </xdr:to>
        <xdr:sp macro="" textlink="">
          <xdr:nvSpPr>
            <xdr:cNvPr id="12308" name="Check Box 2068"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65</xdr:row>
          <xdr:rowOff>161925</xdr:rowOff>
        </xdr:from>
        <xdr:to>
          <xdr:col>4</xdr:col>
          <xdr:colOff>38100</xdr:colOff>
          <xdr:row>67</xdr:row>
          <xdr:rowOff>9525</xdr:rowOff>
        </xdr:to>
        <xdr:sp macro="" textlink="">
          <xdr:nvSpPr>
            <xdr:cNvPr id="13277" name="Check Box 3037" hidden="1">
              <a:extLst>
                <a:ext uri="{63B3BB69-23CF-44E3-9099-C40C66FF867C}">
                  <a14:compatExt spid="_x0000_s13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64</xdr:row>
          <xdr:rowOff>161925</xdr:rowOff>
        </xdr:from>
        <xdr:to>
          <xdr:col>4</xdr:col>
          <xdr:colOff>38100</xdr:colOff>
          <xdr:row>66</xdr:row>
          <xdr:rowOff>9525</xdr:rowOff>
        </xdr:to>
        <xdr:sp macro="" textlink="">
          <xdr:nvSpPr>
            <xdr:cNvPr id="13280" name="Check Box 3040" hidden="1">
              <a:extLst>
                <a:ext uri="{63B3BB69-23CF-44E3-9099-C40C66FF867C}">
                  <a14:compatExt spid="_x0000_s13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85</xdr:row>
          <xdr:rowOff>161925</xdr:rowOff>
        </xdr:from>
        <xdr:to>
          <xdr:col>1</xdr:col>
          <xdr:colOff>57150</xdr:colOff>
          <xdr:row>87</xdr:row>
          <xdr:rowOff>9525</xdr:rowOff>
        </xdr:to>
        <xdr:sp macro="" textlink="">
          <xdr:nvSpPr>
            <xdr:cNvPr id="13347" name="Check Box 3107" hidden="1">
              <a:extLst>
                <a:ext uri="{63B3BB69-23CF-44E3-9099-C40C66FF867C}">
                  <a14:compatExt spid="_x0000_s13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59</xdr:row>
          <xdr:rowOff>0</xdr:rowOff>
        </xdr:from>
        <xdr:to>
          <xdr:col>8</xdr:col>
          <xdr:colOff>76200</xdr:colOff>
          <xdr:row>60</xdr:row>
          <xdr:rowOff>28575</xdr:rowOff>
        </xdr:to>
        <xdr:sp macro="" textlink="">
          <xdr:nvSpPr>
            <xdr:cNvPr id="13554" name="Check Box 3314" hidden="1">
              <a:extLst>
                <a:ext uri="{63B3BB69-23CF-44E3-9099-C40C66FF867C}">
                  <a14:compatExt spid="_x0000_s1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54</xdr:row>
          <xdr:rowOff>114300</xdr:rowOff>
        </xdr:from>
        <xdr:to>
          <xdr:col>8</xdr:col>
          <xdr:colOff>76200</xdr:colOff>
          <xdr:row>56</xdr:row>
          <xdr:rowOff>19050</xdr:rowOff>
        </xdr:to>
        <xdr:sp macro="" textlink="">
          <xdr:nvSpPr>
            <xdr:cNvPr id="13556" name="Check Box 3316" hidden="1">
              <a:extLst>
                <a:ext uri="{63B3BB69-23CF-44E3-9099-C40C66FF867C}">
                  <a14:compatExt spid="_x0000_s1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60</xdr:row>
          <xdr:rowOff>0</xdr:rowOff>
        </xdr:from>
        <xdr:to>
          <xdr:col>8</xdr:col>
          <xdr:colOff>76200</xdr:colOff>
          <xdr:row>61</xdr:row>
          <xdr:rowOff>28575</xdr:rowOff>
        </xdr:to>
        <xdr:sp macro="" textlink="">
          <xdr:nvSpPr>
            <xdr:cNvPr id="13557" name="Check Box 3317" hidden="1">
              <a:extLst>
                <a:ext uri="{63B3BB69-23CF-44E3-9099-C40C66FF867C}">
                  <a14:compatExt spid="_x0000_s1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657225</xdr:colOff>
          <xdr:row>57</xdr:row>
          <xdr:rowOff>9525</xdr:rowOff>
        </xdr:from>
        <xdr:to>
          <xdr:col>8</xdr:col>
          <xdr:colOff>85725</xdr:colOff>
          <xdr:row>58</xdr:row>
          <xdr:rowOff>38100</xdr:rowOff>
        </xdr:to>
        <xdr:sp macro="" textlink="">
          <xdr:nvSpPr>
            <xdr:cNvPr id="13559" name="Check Box 3319" hidden="1">
              <a:extLst>
                <a:ext uri="{63B3BB69-23CF-44E3-9099-C40C66FF867C}">
                  <a14:compatExt spid="_x0000_s1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62</xdr:row>
          <xdr:rowOff>0</xdr:rowOff>
        </xdr:from>
        <xdr:to>
          <xdr:col>8</xdr:col>
          <xdr:colOff>76200</xdr:colOff>
          <xdr:row>63</xdr:row>
          <xdr:rowOff>28575</xdr:rowOff>
        </xdr:to>
        <xdr:sp macro="" textlink="">
          <xdr:nvSpPr>
            <xdr:cNvPr id="13561" name="Check Box 3321" hidden="1">
              <a:extLst>
                <a:ext uri="{63B3BB69-23CF-44E3-9099-C40C66FF867C}">
                  <a14:compatExt spid="_x0000_s13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61</xdr:row>
          <xdr:rowOff>0</xdr:rowOff>
        </xdr:from>
        <xdr:to>
          <xdr:col>8</xdr:col>
          <xdr:colOff>76200</xdr:colOff>
          <xdr:row>62</xdr:row>
          <xdr:rowOff>28575</xdr:rowOff>
        </xdr:to>
        <xdr:sp macro="" textlink="">
          <xdr:nvSpPr>
            <xdr:cNvPr id="13563" name="Check Box 3323" hidden="1">
              <a:extLst>
                <a:ext uri="{63B3BB69-23CF-44E3-9099-C40C66FF867C}">
                  <a14:compatExt spid="_x0000_s13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58</xdr:row>
          <xdr:rowOff>0</xdr:rowOff>
        </xdr:from>
        <xdr:to>
          <xdr:col>8</xdr:col>
          <xdr:colOff>76200</xdr:colOff>
          <xdr:row>59</xdr:row>
          <xdr:rowOff>28575</xdr:rowOff>
        </xdr:to>
        <xdr:sp macro="" textlink="">
          <xdr:nvSpPr>
            <xdr:cNvPr id="13564" name="Check Box 3324" hidden="1">
              <a:extLst>
                <a:ext uri="{63B3BB69-23CF-44E3-9099-C40C66FF867C}">
                  <a14:compatExt spid="_x0000_s13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63</xdr:row>
          <xdr:rowOff>171450</xdr:rowOff>
        </xdr:from>
        <xdr:to>
          <xdr:col>4</xdr:col>
          <xdr:colOff>28575</xdr:colOff>
          <xdr:row>65</xdr:row>
          <xdr:rowOff>19050</xdr:rowOff>
        </xdr:to>
        <xdr:sp macro="" textlink="">
          <xdr:nvSpPr>
            <xdr:cNvPr id="13580" name="Check Box 3340" hidden="1">
              <a:extLst>
                <a:ext uri="{63B3BB69-23CF-44E3-9099-C40C66FF867C}">
                  <a14:compatExt spid="_x0000_s13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58</xdr:row>
          <xdr:rowOff>171450</xdr:rowOff>
        </xdr:from>
        <xdr:to>
          <xdr:col>4</xdr:col>
          <xdr:colOff>38100</xdr:colOff>
          <xdr:row>60</xdr:row>
          <xdr:rowOff>19050</xdr:rowOff>
        </xdr:to>
        <xdr:sp macro="" textlink="">
          <xdr:nvSpPr>
            <xdr:cNvPr id="13581" name="Check Box 3341" hidden="1">
              <a:extLst>
                <a:ext uri="{63B3BB69-23CF-44E3-9099-C40C66FF867C}">
                  <a14:compatExt spid="_x0000_s13581"/>
                </a:ext>
              </a:extLst>
            </xdr:cNvPr>
            <xdr:cNvSpPr/>
          </xdr:nvSpPr>
          <xdr:spPr bwMode="auto">
            <a:xfrm>
              <a:off x="0" y="0"/>
              <a:ext cx="0" cy="0"/>
            </a:xfrm>
            <a:prstGeom prst="rect">
              <a:avLst/>
            </a:prstGeom>
            <a:noFill/>
            <a:ln>
              <a:noFill/>
            </a:ln>
            <a:extLst>
              <a:ext uri="{909E8E84-426E-40DD-AFC4-6F175D3DCCD1}">
                <a14:hiddenFill>
                  <a:solidFill>
                    <a:srgbClr val="00FFFF" mc:Ignorable="a14" a14:legacySpreadsheetColorIndex="1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60</xdr:row>
          <xdr:rowOff>0</xdr:rowOff>
        </xdr:from>
        <xdr:to>
          <xdr:col>4</xdr:col>
          <xdr:colOff>38100</xdr:colOff>
          <xdr:row>61</xdr:row>
          <xdr:rowOff>28575</xdr:rowOff>
        </xdr:to>
        <xdr:sp macro="" textlink="">
          <xdr:nvSpPr>
            <xdr:cNvPr id="13582" name="Check Box 3342" hidden="1">
              <a:extLst>
                <a:ext uri="{63B3BB69-23CF-44E3-9099-C40C66FF867C}">
                  <a14:compatExt spid="_x0000_s13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61</xdr:row>
          <xdr:rowOff>161925</xdr:rowOff>
        </xdr:from>
        <xdr:to>
          <xdr:col>4</xdr:col>
          <xdr:colOff>28575</xdr:colOff>
          <xdr:row>63</xdr:row>
          <xdr:rowOff>9525</xdr:rowOff>
        </xdr:to>
        <xdr:sp macro="" textlink="">
          <xdr:nvSpPr>
            <xdr:cNvPr id="13583" name="Check Box 3343" hidden="1">
              <a:extLst>
                <a:ext uri="{63B3BB69-23CF-44E3-9099-C40C66FF867C}">
                  <a14:compatExt spid="_x0000_s13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62</xdr:row>
          <xdr:rowOff>161925</xdr:rowOff>
        </xdr:from>
        <xdr:to>
          <xdr:col>4</xdr:col>
          <xdr:colOff>28575</xdr:colOff>
          <xdr:row>64</xdr:row>
          <xdr:rowOff>9525</xdr:rowOff>
        </xdr:to>
        <xdr:sp macro="" textlink="">
          <xdr:nvSpPr>
            <xdr:cNvPr id="13585" name="Check Box 3345" hidden="1">
              <a:extLst>
                <a:ext uri="{63B3BB69-23CF-44E3-9099-C40C66FF867C}">
                  <a14:compatExt spid="_x0000_s13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75</xdr:row>
          <xdr:rowOff>161925</xdr:rowOff>
        </xdr:from>
        <xdr:to>
          <xdr:col>1</xdr:col>
          <xdr:colOff>57150</xdr:colOff>
          <xdr:row>77</xdr:row>
          <xdr:rowOff>9525</xdr:rowOff>
        </xdr:to>
        <xdr:sp macro="" textlink="">
          <xdr:nvSpPr>
            <xdr:cNvPr id="13604" name="Check Box 3364" hidden="1">
              <a:extLst>
                <a:ext uri="{63B3BB69-23CF-44E3-9099-C40C66FF867C}">
                  <a14:compatExt spid="_x0000_s13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70</xdr:row>
          <xdr:rowOff>161925</xdr:rowOff>
        </xdr:from>
        <xdr:to>
          <xdr:col>1</xdr:col>
          <xdr:colOff>47625</xdr:colOff>
          <xdr:row>72</xdr:row>
          <xdr:rowOff>9525</xdr:rowOff>
        </xdr:to>
        <xdr:sp macro="" textlink="">
          <xdr:nvSpPr>
            <xdr:cNvPr id="13605" name="Check Box 3365" hidden="1">
              <a:extLst>
                <a:ext uri="{63B3BB69-23CF-44E3-9099-C40C66FF867C}">
                  <a14:compatExt spid="_x0000_s13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72</xdr:row>
          <xdr:rowOff>171450</xdr:rowOff>
        </xdr:from>
        <xdr:to>
          <xdr:col>1</xdr:col>
          <xdr:colOff>47625</xdr:colOff>
          <xdr:row>74</xdr:row>
          <xdr:rowOff>9525</xdr:rowOff>
        </xdr:to>
        <xdr:sp macro="" textlink="">
          <xdr:nvSpPr>
            <xdr:cNvPr id="13606" name="Check Box 3366" hidden="1">
              <a:extLst>
                <a:ext uri="{63B3BB69-23CF-44E3-9099-C40C66FF867C}">
                  <a14:compatExt spid="_x0000_s13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72</xdr:row>
          <xdr:rowOff>0</xdr:rowOff>
        </xdr:from>
        <xdr:to>
          <xdr:col>1</xdr:col>
          <xdr:colOff>47625</xdr:colOff>
          <xdr:row>73</xdr:row>
          <xdr:rowOff>28575</xdr:rowOff>
        </xdr:to>
        <xdr:sp macro="" textlink="">
          <xdr:nvSpPr>
            <xdr:cNvPr id="13607" name="Check Box 3367" hidden="1">
              <a:extLst>
                <a:ext uri="{63B3BB69-23CF-44E3-9099-C40C66FF867C}">
                  <a14:compatExt spid="_x0000_s13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73</xdr:row>
          <xdr:rowOff>171450</xdr:rowOff>
        </xdr:from>
        <xdr:to>
          <xdr:col>1</xdr:col>
          <xdr:colOff>47625</xdr:colOff>
          <xdr:row>75</xdr:row>
          <xdr:rowOff>19050</xdr:rowOff>
        </xdr:to>
        <xdr:sp macro="" textlink="">
          <xdr:nvSpPr>
            <xdr:cNvPr id="13608" name="Check Box 3368" hidden="1">
              <a:extLst>
                <a:ext uri="{63B3BB69-23CF-44E3-9099-C40C66FF867C}">
                  <a14:compatExt spid="_x0000_s13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74</xdr:row>
          <xdr:rowOff>161925</xdr:rowOff>
        </xdr:from>
        <xdr:to>
          <xdr:col>1</xdr:col>
          <xdr:colOff>47625</xdr:colOff>
          <xdr:row>76</xdr:row>
          <xdr:rowOff>9525</xdr:rowOff>
        </xdr:to>
        <xdr:sp macro="" textlink="">
          <xdr:nvSpPr>
            <xdr:cNvPr id="13609" name="Check Box 3369" hidden="1">
              <a:extLst>
                <a:ext uri="{63B3BB69-23CF-44E3-9099-C40C66FF867C}">
                  <a14:compatExt spid="_x0000_s13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78</xdr:row>
          <xdr:rowOff>0</xdr:rowOff>
        </xdr:from>
        <xdr:to>
          <xdr:col>1</xdr:col>
          <xdr:colOff>57150</xdr:colOff>
          <xdr:row>79</xdr:row>
          <xdr:rowOff>28575</xdr:rowOff>
        </xdr:to>
        <xdr:sp macro="" textlink="">
          <xdr:nvSpPr>
            <xdr:cNvPr id="13610" name="Check Box 3370" hidden="1">
              <a:extLst>
                <a:ext uri="{63B3BB69-23CF-44E3-9099-C40C66FF867C}">
                  <a14:compatExt spid="_x0000_s13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60</xdr:row>
          <xdr:rowOff>161925</xdr:rowOff>
        </xdr:from>
        <xdr:to>
          <xdr:col>4</xdr:col>
          <xdr:colOff>38100</xdr:colOff>
          <xdr:row>62</xdr:row>
          <xdr:rowOff>9525</xdr:rowOff>
        </xdr:to>
        <xdr:sp macro="" textlink="">
          <xdr:nvSpPr>
            <xdr:cNvPr id="13611" name="Check Box 3371" hidden="1">
              <a:extLst>
                <a:ext uri="{63B3BB69-23CF-44E3-9099-C40C66FF867C}">
                  <a14:compatExt spid="_x0000_s13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153</xdr:row>
          <xdr:rowOff>0</xdr:rowOff>
        </xdr:from>
        <xdr:to>
          <xdr:col>35</xdr:col>
          <xdr:colOff>304800</xdr:colOff>
          <xdr:row>154</xdr:row>
          <xdr:rowOff>57150</xdr:rowOff>
        </xdr:to>
        <xdr:sp macro="" textlink="">
          <xdr:nvSpPr>
            <xdr:cNvPr id="13628" name="Check Box 3388" hidden="1">
              <a:extLst>
                <a:ext uri="{63B3BB69-23CF-44E3-9099-C40C66FF867C}">
                  <a14:compatExt spid="_x0000_s13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19</xdr:row>
          <xdr:rowOff>47625</xdr:rowOff>
        </xdr:from>
        <xdr:to>
          <xdr:col>2</xdr:col>
          <xdr:colOff>514350</xdr:colOff>
          <xdr:row>19</xdr:row>
          <xdr:rowOff>285750</xdr:rowOff>
        </xdr:to>
        <xdr:sp macro="" textlink="">
          <xdr:nvSpPr>
            <xdr:cNvPr id="13922" name="Option Button 3682" hidden="1">
              <a:extLst>
                <a:ext uri="{63B3BB69-23CF-44E3-9099-C40C66FF867C}">
                  <a14:compatExt spid="_x0000_s13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19</xdr:row>
          <xdr:rowOff>57150</xdr:rowOff>
        </xdr:from>
        <xdr:to>
          <xdr:col>8</xdr:col>
          <xdr:colOff>523875</xdr:colOff>
          <xdr:row>19</xdr:row>
          <xdr:rowOff>295275</xdr:rowOff>
        </xdr:to>
        <xdr:sp macro="" textlink="">
          <xdr:nvSpPr>
            <xdr:cNvPr id="13923" name="Option Button 3683" hidden="1">
              <a:extLst>
                <a:ext uri="{63B3BB69-23CF-44E3-9099-C40C66FF867C}">
                  <a14:compatExt spid="_x0000_s13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19</xdr:row>
          <xdr:rowOff>19050</xdr:rowOff>
        </xdr:from>
        <xdr:to>
          <xdr:col>12</xdr:col>
          <xdr:colOff>209550</xdr:colOff>
          <xdr:row>19</xdr:row>
          <xdr:rowOff>304800</xdr:rowOff>
        </xdr:to>
        <xdr:sp macro="" textlink="">
          <xdr:nvSpPr>
            <xdr:cNvPr id="14139" name="Group Box 3899" hidden="1">
              <a:extLst>
                <a:ext uri="{63B3BB69-23CF-44E3-9099-C40C66FF867C}">
                  <a14:compatExt spid="_x0000_s141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17</xdr:row>
          <xdr:rowOff>47625</xdr:rowOff>
        </xdr:from>
        <xdr:to>
          <xdr:col>12</xdr:col>
          <xdr:colOff>742950</xdr:colOff>
          <xdr:row>18</xdr:row>
          <xdr:rowOff>238125</xdr:rowOff>
        </xdr:to>
        <xdr:sp macro="" textlink="">
          <xdr:nvSpPr>
            <xdr:cNvPr id="14141" name="Group Box 3901" hidden="1">
              <a:extLst>
                <a:ext uri="{63B3BB69-23CF-44E3-9099-C40C66FF867C}">
                  <a14:compatExt spid="_x0000_s141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3901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67</xdr:row>
          <xdr:rowOff>171450</xdr:rowOff>
        </xdr:from>
        <xdr:to>
          <xdr:col>8</xdr:col>
          <xdr:colOff>66675</xdr:colOff>
          <xdr:row>69</xdr:row>
          <xdr:rowOff>19050</xdr:rowOff>
        </xdr:to>
        <xdr:sp macro="" textlink="">
          <xdr:nvSpPr>
            <xdr:cNvPr id="14142" name="Check Box 3902" hidden="1">
              <a:extLst>
                <a:ext uri="{63B3BB69-23CF-44E3-9099-C40C66FF867C}">
                  <a14:compatExt spid="_x0000_s1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647700</xdr:colOff>
          <xdr:row>65</xdr:row>
          <xdr:rowOff>171450</xdr:rowOff>
        </xdr:from>
        <xdr:to>
          <xdr:col>11</xdr:col>
          <xdr:colOff>57150</xdr:colOff>
          <xdr:row>67</xdr:row>
          <xdr:rowOff>19050</xdr:rowOff>
        </xdr:to>
        <xdr:sp macro="" textlink="">
          <xdr:nvSpPr>
            <xdr:cNvPr id="14143" name="Check Box 3903" hidden="1">
              <a:extLst>
                <a:ext uri="{63B3BB69-23CF-44E3-9099-C40C66FF867C}">
                  <a14:compatExt spid="_x0000_s1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69</xdr:row>
          <xdr:rowOff>161925</xdr:rowOff>
        </xdr:from>
        <xdr:to>
          <xdr:col>4</xdr:col>
          <xdr:colOff>38100</xdr:colOff>
          <xdr:row>71</xdr:row>
          <xdr:rowOff>9525</xdr:rowOff>
        </xdr:to>
        <xdr:sp macro="" textlink="">
          <xdr:nvSpPr>
            <xdr:cNvPr id="14147" name="Check Box 3907" hidden="1">
              <a:extLst>
                <a:ext uri="{63B3BB69-23CF-44E3-9099-C40C66FF867C}">
                  <a14:compatExt spid="_x0000_s1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68</xdr:row>
          <xdr:rowOff>161925</xdr:rowOff>
        </xdr:from>
        <xdr:to>
          <xdr:col>4</xdr:col>
          <xdr:colOff>38100</xdr:colOff>
          <xdr:row>70</xdr:row>
          <xdr:rowOff>9525</xdr:rowOff>
        </xdr:to>
        <xdr:sp macro="" textlink="">
          <xdr:nvSpPr>
            <xdr:cNvPr id="14148" name="Check Box 3908" hidden="1">
              <a:extLst>
                <a:ext uri="{63B3BB69-23CF-44E3-9099-C40C66FF867C}">
                  <a14:compatExt spid="_x0000_s1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70</xdr:row>
          <xdr:rowOff>161925</xdr:rowOff>
        </xdr:from>
        <xdr:to>
          <xdr:col>4</xdr:col>
          <xdr:colOff>38100</xdr:colOff>
          <xdr:row>72</xdr:row>
          <xdr:rowOff>9525</xdr:rowOff>
        </xdr:to>
        <xdr:sp macro="" textlink="">
          <xdr:nvSpPr>
            <xdr:cNvPr id="14149" name="Check Box 3909" hidden="1">
              <a:extLst>
                <a:ext uri="{63B3BB69-23CF-44E3-9099-C40C66FF867C}">
                  <a14:compatExt spid="_x0000_s1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61</xdr:row>
          <xdr:rowOff>180975</xdr:rowOff>
        </xdr:from>
        <xdr:to>
          <xdr:col>8</xdr:col>
          <xdr:colOff>76200</xdr:colOff>
          <xdr:row>63</xdr:row>
          <xdr:rowOff>28575</xdr:rowOff>
        </xdr:to>
        <xdr:sp macro="" textlink="">
          <xdr:nvSpPr>
            <xdr:cNvPr id="14153" name="Check Box 3913" hidden="1">
              <a:extLst>
                <a:ext uri="{63B3BB69-23CF-44E3-9099-C40C66FF867C}">
                  <a14:compatExt spid="_x0000_s1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61</xdr:row>
          <xdr:rowOff>0</xdr:rowOff>
        </xdr:from>
        <xdr:to>
          <xdr:col>8</xdr:col>
          <xdr:colOff>76200</xdr:colOff>
          <xdr:row>62</xdr:row>
          <xdr:rowOff>28575</xdr:rowOff>
        </xdr:to>
        <xdr:sp macro="" textlink="">
          <xdr:nvSpPr>
            <xdr:cNvPr id="14154" name="Check Box 3914" hidden="1">
              <a:extLst>
                <a:ext uri="{63B3BB69-23CF-44E3-9099-C40C66FF867C}">
                  <a14:compatExt spid="_x0000_s1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63</xdr:row>
          <xdr:rowOff>0</xdr:rowOff>
        </xdr:from>
        <xdr:to>
          <xdr:col>8</xdr:col>
          <xdr:colOff>76200</xdr:colOff>
          <xdr:row>64</xdr:row>
          <xdr:rowOff>28575</xdr:rowOff>
        </xdr:to>
        <xdr:sp macro="" textlink="">
          <xdr:nvSpPr>
            <xdr:cNvPr id="14155" name="Check Box 3915" hidden="1">
              <a:extLst>
                <a:ext uri="{63B3BB69-23CF-44E3-9099-C40C66FF867C}">
                  <a14:compatExt spid="_x0000_s1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62</xdr:row>
          <xdr:rowOff>0</xdr:rowOff>
        </xdr:from>
        <xdr:to>
          <xdr:col>8</xdr:col>
          <xdr:colOff>76200</xdr:colOff>
          <xdr:row>63</xdr:row>
          <xdr:rowOff>28575</xdr:rowOff>
        </xdr:to>
        <xdr:sp macro="" textlink="">
          <xdr:nvSpPr>
            <xdr:cNvPr id="14156" name="Check Box 3916" hidden="1">
              <a:extLst>
                <a:ext uri="{63B3BB69-23CF-44E3-9099-C40C66FF867C}">
                  <a14:compatExt spid="_x0000_s1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74</xdr:row>
          <xdr:rowOff>171450</xdr:rowOff>
        </xdr:from>
        <xdr:to>
          <xdr:col>4</xdr:col>
          <xdr:colOff>38100</xdr:colOff>
          <xdr:row>76</xdr:row>
          <xdr:rowOff>19050</xdr:rowOff>
        </xdr:to>
        <xdr:sp macro="" textlink="">
          <xdr:nvSpPr>
            <xdr:cNvPr id="2" name="Check Box 3923" hidden="1">
              <a:extLst>
                <a:ext uri="{63B3BB69-23CF-44E3-9099-C40C66FF867C}">
                  <a14:compatExt spid="_x0000_s1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75</xdr:row>
          <xdr:rowOff>171450</xdr:rowOff>
        </xdr:from>
        <xdr:to>
          <xdr:col>4</xdr:col>
          <xdr:colOff>38100</xdr:colOff>
          <xdr:row>77</xdr:row>
          <xdr:rowOff>19050</xdr:rowOff>
        </xdr:to>
        <xdr:sp macro="" textlink="">
          <xdr:nvSpPr>
            <xdr:cNvPr id="14164" name="Check Box 3924" hidden="1">
              <a:extLst>
                <a:ext uri="{63B3BB69-23CF-44E3-9099-C40C66FF867C}">
                  <a14:compatExt spid="_x0000_s1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76</xdr:row>
          <xdr:rowOff>171450</xdr:rowOff>
        </xdr:from>
        <xdr:to>
          <xdr:col>4</xdr:col>
          <xdr:colOff>38100</xdr:colOff>
          <xdr:row>78</xdr:row>
          <xdr:rowOff>19050</xdr:rowOff>
        </xdr:to>
        <xdr:sp macro="" textlink="">
          <xdr:nvSpPr>
            <xdr:cNvPr id="3" name="Check Box 3925" hidden="1">
              <a:extLst>
                <a:ext uri="{63B3BB69-23CF-44E3-9099-C40C66FF867C}">
                  <a14:compatExt spid="_x0000_s1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77</xdr:row>
          <xdr:rowOff>171450</xdr:rowOff>
        </xdr:from>
        <xdr:to>
          <xdr:col>4</xdr:col>
          <xdr:colOff>38100</xdr:colOff>
          <xdr:row>79</xdr:row>
          <xdr:rowOff>19050</xdr:rowOff>
        </xdr:to>
        <xdr:sp macro="" textlink="">
          <xdr:nvSpPr>
            <xdr:cNvPr id="4" name="Check Box 3926" hidden="1">
              <a:extLst>
                <a:ext uri="{63B3BB69-23CF-44E3-9099-C40C66FF867C}">
                  <a14:compatExt spid="_x0000_s1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78</xdr:row>
          <xdr:rowOff>171450</xdr:rowOff>
        </xdr:from>
        <xdr:to>
          <xdr:col>4</xdr:col>
          <xdr:colOff>38100</xdr:colOff>
          <xdr:row>80</xdr:row>
          <xdr:rowOff>19050</xdr:rowOff>
        </xdr:to>
        <xdr:sp macro="" textlink="">
          <xdr:nvSpPr>
            <xdr:cNvPr id="5" name="Check Box 3927" hidden="1">
              <a:extLst>
                <a:ext uri="{63B3BB69-23CF-44E3-9099-C40C66FF867C}">
                  <a14:compatExt spid="_x0000_s1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8"/>
  <sheetViews>
    <sheetView workbookViewId="0">
      <selection activeCell="G24" sqref="G24"/>
    </sheetView>
  </sheetViews>
  <sheetFormatPr defaultRowHeight="12.75" x14ac:dyDescent="0.2"/>
  <cols>
    <col min="3" max="5" width="18.28515625" style="25" customWidth="1"/>
    <col min="6" max="6" width="14.5703125" customWidth="1"/>
    <col min="7" max="7" width="18.28515625" style="25" customWidth="1"/>
    <col min="10" max="11" width="17.42578125" customWidth="1"/>
  </cols>
  <sheetData>
    <row r="1" spans="1:11" x14ac:dyDescent="0.2">
      <c r="A1" t="s">
        <v>39</v>
      </c>
      <c r="B1">
        <v>100</v>
      </c>
      <c r="C1" s="25" t="s">
        <v>47</v>
      </c>
      <c r="D1" s="25" t="s">
        <v>40</v>
      </c>
      <c r="E1" s="25" t="s">
        <v>41</v>
      </c>
      <c r="F1" s="25">
        <v>0.03</v>
      </c>
    </row>
    <row r="2" spans="1:11" x14ac:dyDescent="0.2">
      <c r="B2">
        <v>30</v>
      </c>
      <c r="C2" s="25" t="s">
        <v>48</v>
      </c>
      <c r="D2" s="25" t="s">
        <v>44</v>
      </c>
      <c r="E2" s="25" t="s">
        <v>45</v>
      </c>
      <c r="F2" s="25">
        <v>0.01</v>
      </c>
    </row>
    <row r="3" spans="1:11" x14ac:dyDescent="0.2">
      <c r="B3">
        <v>10</v>
      </c>
      <c r="C3" s="25" t="s">
        <v>40</v>
      </c>
      <c r="D3" s="25" t="s">
        <v>41</v>
      </c>
      <c r="E3" s="25" t="s">
        <v>42</v>
      </c>
      <c r="F3" s="25">
        <v>3.0000000000000001E-3</v>
      </c>
    </row>
    <row r="4" spans="1:11" x14ac:dyDescent="0.2">
      <c r="B4">
        <v>3</v>
      </c>
      <c r="C4" s="25" t="s">
        <v>44</v>
      </c>
      <c r="D4" s="25" t="s">
        <v>45</v>
      </c>
      <c r="E4" s="25" t="s">
        <v>46</v>
      </c>
      <c r="F4" s="25">
        <v>1E-3</v>
      </c>
    </row>
    <row r="5" spans="1:11" x14ac:dyDescent="0.2">
      <c r="B5">
        <v>1</v>
      </c>
      <c r="C5" s="25" t="s">
        <v>50</v>
      </c>
      <c r="D5" s="25" t="s">
        <v>42</v>
      </c>
      <c r="E5" s="25" t="s">
        <v>43</v>
      </c>
      <c r="F5" s="25">
        <v>2.9999999999999997E-4</v>
      </c>
    </row>
    <row r="6" spans="1:11" x14ac:dyDescent="0.2">
      <c r="B6">
        <v>0.3</v>
      </c>
      <c r="C6" s="25" t="s">
        <v>51</v>
      </c>
      <c r="D6" s="25" t="s">
        <v>52</v>
      </c>
      <c r="E6" s="25" t="s">
        <v>53</v>
      </c>
      <c r="F6" s="25">
        <v>1E-4</v>
      </c>
    </row>
    <row r="7" spans="1:11" x14ac:dyDescent="0.2">
      <c r="B7">
        <v>0.1</v>
      </c>
      <c r="C7" s="25" t="s">
        <v>54</v>
      </c>
      <c r="D7" s="25" t="s">
        <v>55</v>
      </c>
      <c r="E7" s="25" t="s">
        <v>56</v>
      </c>
      <c r="F7" s="25">
        <v>3.0000000000000001E-5</v>
      </c>
    </row>
    <row r="11" spans="1:11" x14ac:dyDescent="0.2">
      <c r="J11" t="s">
        <v>160</v>
      </c>
    </row>
    <row r="12" spans="1:11" x14ac:dyDescent="0.2">
      <c r="J12" s="29" t="s">
        <v>153</v>
      </c>
      <c r="K12" s="29">
        <v>3.0000000000000001E-3</v>
      </c>
    </row>
    <row r="13" spans="1:11" x14ac:dyDescent="0.2">
      <c r="J13" s="29" t="s">
        <v>154</v>
      </c>
      <c r="K13" s="29">
        <v>1E-3</v>
      </c>
    </row>
    <row r="14" spans="1:11" x14ac:dyDescent="0.2">
      <c r="J14" s="29" t="s">
        <v>155</v>
      </c>
      <c r="K14" s="29">
        <v>2.9999999999999997E-4</v>
      </c>
    </row>
    <row r="15" spans="1:11" x14ac:dyDescent="0.2">
      <c r="J15" s="29" t="s">
        <v>156</v>
      </c>
      <c r="K15" s="29">
        <v>1E-4</v>
      </c>
    </row>
    <row r="16" spans="1:11" x14ac:dyDescent="0.2">
      <c r="J16" s="29" t="s">
        <v>157</v>
      </c>
      <c r="K16" s="29">
        <v>3.0000000000000001E-5</v>
      </c>
    </row>
    <row r="17" spans="10:11" x14ac:dyDescent="0.2">
      <c r="J17" s="29" t="s">
        <v>158</v>
      </c>
      <c r="K17" s="29">
        <v>1.0000000000000001E-5</v>
      </c>
    </row>
    <row r="18" spans="10:11" x14ac:dyDescent="0.2">
      <c r="J18" s="29" t="s">
        <v>159</v>
      </c>
      <c r="K18" s="29">
        <v>3.0000000000000001E-6</v>
      </c>
    </row>
  </sheetData>
  <phoneticPr fontId="3"/>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T467"/>
  <sheetViews>
    <sheetView showGridLines="0" showZeros="0" tabSelected="1" zoomScale="85" zoomScaleNormal="85" zoomScaleSheetLayoutView="100" workbookViewId="0">
      <selection activeCell="C12" sqref="C12"/>
    </sheetView>
  </sheetViews>
  <sheetFormatPr defaultRowHeight="12.75" outlineLevelCol="1" x14ac:dyDescent="0.2"/>
  <cols>
    <col min="1" max="1" width="9.140625" style="27"/>
    <col min="2" max="3" width="11.7109375" style="27" customWidth="1"/>
    <col min="4" max="4" width="13.7109375" style="27" customWidth="1"/>
    <col min="5" max="5" width="10.42578125" style="27" customWidth="1"/>
    <col min="6" max="6" width="9.5703125" style="27" customWidth="1"/>
    <col min="7" max="7" width="7.42578125" style="27" customWidth="1"/>
    <col min="8" max="8" width="13.140625" style="27" customWidth="1"/>
    <col min="9" max="9" width="11.7109375" style="27" customWidth="1"/>
    <col min="10" max="10" width="12.5703125" style="27" customWidth="1"/>
    <col min="11" max="11" width="13.42578125" style="27" customWidth="1"/>
    <col min="12" max="13" width="11.7109375" style="27" customWidth="1"/>
    <col min="14" max="14" width="10" style="87" customWidth="1"/>
    <col min="15" max="15" width="2.7109375" style="87" customWidth="1"/>
    <col min="16" max="16" width="16.85546875" style="87" hidden="1" customWidth="1" outlineLevel="1"/>
    <col min="17" max="17" width="13.140625" style="87" hidden="1" customWidth="1" outlineLevel="1"/>
    <col min="18" max="18" width="5.7109375" style="87" hidden="1" customWidth="1" outlineLevel="1"/>
    <col min="19" max="19" width="25.28515625" style="87" hidden="1" customWidth="1" outlineLevel="1"/>
    <col min="20" max="21" width="5.7109375" style="87" hidden="1" customWidth="1" outlineLevel="1"/>
    <col min="22" max="34" width="5.7109375" style="90" hidden="1" customWidth="1" outlineLevel="1"/>
    <col min="35" max="35" width="5.28515625" style="90" hidden="1" customWidth="1" outlineLevel="1"/>
    <col min="36" max="37" width="5.28515625" style="90" customWidth="1" outlineLevel="1"/>
    <col min="38" max="38" width="9.140625" style="90"/>
    <col min="39" max="39" width="16" style="90" customWidth="1"/>
    <col min="40" max="16384" width="9.140625" style="90"/>
  </cols>
  <sheetData>
    <row r="1" spans="1:32" s="85" customFormat="1" ht="48.75" customHeight="1" x14ac:dyDescent="0.35">
      <c r="A1" s="63"/>
      <c r="B1" s="64"/>
      <c r="C1" s="64"/>
      <c r="D1" s="64"/>
      <c r="E1" s="64"/>
      <c r="F1" s="64"/>
      <c r="G1" s="64"/>
      <c r="H1" s="65"/>
      <c r="I1" s="64"/>
      <c r="J1" s="66"/>
      <c r="K1" s="64"/>
      <c r="L1" s="64"/>
      <c r="M1" s="64"/>
      <c r="N1" s="264"/>
      <c r="O1" s="82"/>
      <c r="P1" s="83"/>
      <c r="Q1" s="83"/>
      <c r="R1" s="83"/>
      <c r="S1" s="83"/>
      <c r="T1" s="83"/>
      <c r="U1" s="83"/>
      <c r="V1" s="84"/>
    </row>
    <row r="2" spans="1:32" s="85" customFormat="1" ht="23.25" customHeight="1" x14ac:dyDescent="0.3">
      <c r="A2" s="375" t="s">
        <v>104</v>
      </c>
      <c r="B2" s="376"/>
      <c r="C2" s="376"/>
      <c r="D2" s="376"/>
      <c r="E2" s="376"/>
      <c r="F2" s="376"/>
      <c r="G2" s="376"/>
      <c r="H2" s="376"/>
      <c r="I2" s="376"/>
      <c r="J2" s="376"/>
      <c r="K2" s="376"/>
      <c r="L2" s="376"/>
      <c r="M2" s="376"/>
      <c r="N2" s="264"/>
      <c r="O2" s="82"/>
      <c r="P2" s="83"/>
      <c r="Q2" s="83"/>
      <c r="R2" s="83"/>
      <c r="S2" s="83"/>
      <c r="T2" s="83"/>
      <c r="U2" s="83"/>
      <c r="V2" s="86"/>
    </row>
    <row r="3" spans="1:32" ht="22.5" customHeight="1" x14ac:dyDescent="0.2">
      <c r="A3" s="289" t="s">
        <v>281</v>
      </c>
      <c r="B3" s="59"/>
      <c r="C3" s="290"/>
      <c r="D3" s="291"/>
      <c r="E3" s="292"/>
      <c r="F3" s="290"/>
      <c r="G3" s="290"/>
      <c r="H3" s="293"/>
      <c r="I3" s="290"/>
      <c r="J3" s="290"/>
      <c r="K3" s="294" t="s">
        <v>57</v>
      </c>
      <c r="L3" s="381"/>
      <c r="M3" s="382"/>
      <c r="N3" s="265"/>
      <c r="O3" s="88"/>
      <c r="P3" s="83"/>
      <c r="Q3" s="83"/>
      <c r="R3" s="83"/>
      <c r="S3" s="83"/>
      <c r="T3" s="83"/>
      <c r="U3" s="89"/>
      <c r="V3" s="89"/>
      <c r="W3" s="89"/>
      <c r="X3" s="89"/>
      <c r="Y3" s="89"/>
      <c r="Z3" s="89"/>
      <c r="AA3" s="89"/>
      <c r="AB3" s="89"/>
      <c r="AC3" s="89"/>
      <c r="AD3" s="89"/>
      <c r="AE3" s="89"/>
    </row>
    <row r="4" spans="1:32" s="84" customFormat="1" ht="22.5" customHeight="1" x14ac:dyDescent="0.2">
      <c r="A4" s="373" t="s">
        <v>74</v>
      </c>
      <c r="B4" s="374"/>
      <c r="C4" s="374"/>
      <c r="D4" s="374"/>
      <c r="E4" s="374"/>
      <c r="F4" s="374"/>
      <c r="G4" s="374"/>
      <c r="H4" s="374"/>
      <c r="I4" s="374"/>
      <c r="J4" s="374"/>
      <c r="K4" s="374"/>
      <c r="L4" s="374"/>
      <c r="M4" s="374"/>
      <c r="N4" s="266"/>
      <c r="O4" s="91"/>
      <c r="P4" s="92"/>
      <c r="Q4" s="91"/>
      <c r="R4" s="91"/>
      <c r="S4" s="91"/>
      <c r="T4" s="91"/>
      <c r="U4" s="91"/>
      <c r="V4" s="93"/>
      <c r="W4" s="89"/>
      <c r="X4" s="89"/>
      <c r="Y4" s="89"/>
      <c r="Z4" s="89"/>
      <c r="AA4" s="89"/>
      <c r="AB4" s="89"/>
      <c r="AC4" s="89"/>
      <c r="AD4" s="89"/>
      <c r="AE4" s="89"/>
    </row>
    <row r="5" spans="1:32" s="84" customFormat="1" ht="14.25" customHeight="1" x14ac:dyDescent="0.2">
      <c r="A5" s="377" t="s">
        <v>58</v>
      </c>
      <c r="B5" s="378"/>
      <c r="C5" s="42"/>
      <c r="D5" s="76"/>
      <c r="E5" s="76"/>
      <c r="F5" s="76"/>
      <c r="G5" s="76"/>
      <c r="H5" s="76"/>
      <c r="I5" s="43"/>
      <c r="J5" s="43"/>
      <c r="K5" s="43"/>
      <c r="L5" s="43"/>
      <c r="M5" s="43"/>
      <c r="N5" s="285"/>
      <c r="O5" s="94"/>
      <c r="AD5" s="89"/>
      <c r="AE5" s="89"/>
    </row>
    <row r="6" spans="1:32" s="84" customFormat="1" ht="14.25" customHeight="1" x14ac:dyDescent="0.2">
      <c r="A6" s="379" t="s">
        <v>59</v>
      </c>
      <c r="B6" s="380"/>
      <c r="C6" s="44"/>
      <c r="D6" s="77"/>
      <c r="E6" s="77"/>
      <c r="F6" s="77"/>
      <c r="G6" s="77"/>
      <c r="H6" s="77"/>
      <c r="I6" s="45"/>
      <c r="J6" s="45"/>
      <c r="K6" s="45"/>
      <c r="L6" s="45"/>
      <c r="M6" s="45"/>
      <c r="N6" s="284"/>
      <c r="O6" s="88"/>
      <c r="AD6" s="89"/>
      <c r="AE6" s="89"/>
    </row>
    <row r="7" spans="1:32" s="84" customFormat="1" ht="14.25" customHeight="1" x14ac:dyDescent="0.2">
      <c r="A7" s="379" t="s">
        <v>60</v>
      </c>
      <c r="B7" s="380"/>
      <c r="C7" s="44"/>
      <c r="D7" s="77"/>
      <c r="E7" s="77"/>
      <c r="F7" s="77"/>
      <c r="G7" s="77"/>
      <c r="H7" s="77"/>
      <c r="I7" s="45"/>
      <c r="J7" s="45"/>
      <c r="K7" s="45"/>
      <c r="L7" s="45"/>
      <c r="M7" s="45"/>
      <c r="N7" s="267"/>
      <c r="O7" s="83"/>
      <c r="AD7" s="89"/>
      <c r="AE7" s="89"/>
    </row>
    <row r="8" spans="1:32" s="84" customFormat="1" ht="14.25" customHeight="1" x14ac:dyDescent="0.2">
      <c r="A8" s="379" t="s">
        <v>61</v>
      </c>
      <c r="B8" s="380"/>
      <c r="C8" s="44"/>
      <c r="D8" s="77"/>
      <c r="E8" s="77"/>
      <c r="F8" s="77"/>
      <c r="G8" s="77"/>
      <c r="H8" s="77"/>
      <c r="I8" s="45"/>
      <c r="J8" s="45"/>
      <c r="K8" s="45"/>
      <c r="L8" s="45"/>
      <c r="M8" s="45"/>
      <c r="N8" s="286"/>
      <c r="O8" s="83"/>
      <c r="AD8" s="89"/>
      <c r="AE8" s="89"/>
    </row>
    <row r="9" spans="1:32" s="84" customFormat="1" ht="14.25" customHeight="1" x14ac:dyDescent="0.2">
      <c r="A9" s="379" t="s">
        <v>62</v>
      </c>
      <c r="B9" s="380"/>
      <c r="C9" s="44"/>
      <c r="D9" s="77"/>
      <c r="E9" s="77"/>
      <c r="F9" s="77"/>
      <c r="G9" s="77"/>
      <c r="H9" s="77"/>
      <c r="I9" s="45"/>
      <c r="J9" s="45"/>
      <c r="K9" s="45"/>
      <c r="L9" s="45"/>
      <c r="M9" s="45"/>
      <c r="N9" s="286"/>
      <c r="O9" s="83"/>
      <c r="Q9" s="96"/>
      <c r="AD9" s="89"/>
      <c r="AE9" s="89"/>
    </row>
    <row r="10" spans="1:32" s="84" customFormat="1" ht="14.25" customHeight="1" x14ac:dyDescent="0.2">
      <c r="A10" s="379" t="s">
        <v>63</v>
      </c>
      <c r="B10" s="380"/>
      <c r="C10" s="44"/>
      <c r="D10" s="77"/>
      <c r="E10" s="77"/>
      <c r="F10" s="77"/>
      <c r="G10" s="77"/>
      <c r="H10" s="77"/>
      <c r="I10" s="45"/>
      <c r="J10" s="45"/>
      <c r="K10" s="45"/>
      <c r="L10" s="45"/>
      <c r="M10" s="45"/>
      <c r="N10" s="287"/>
      <c r="O10" s="83"/>
      <c r="Q10" s="97" t="s">
        <v>171</v>
      </c>
      <c r="AD10" s="89"/>
      <c r="AE10" s="89"/>
      <c r="AF10" s="89"/>
    </row>
    <row r="11" spans="1:32" s="84" customFormat="1" ht="14.25" customHeight="1" x14ac:dyDescent="0.2">
      <c r="A11" s="383" t="s">
        <v>64</v>
      </c>
      <c r="B11" s="384"/>
      <c r="C11" s="44"/>
      <c r="D11" s="77"/>
      <c r="E11" s="77"/>
      <c r="F11" s="77"/>
      <c r="G11" s="77"/>
      <c r="H11" s="77"/>
      <c r="I11" s="45"/>
      <c r="J11" s="45"/>
      <c r="K11" s="45"/>
      <c r="L11" s="45"/>
      <c r="M11" s="45"/>
      <c r="N11" s="267"/>
      <c r="O11" s="83"/>
      <c r="Q11" s="97" t="s">
        <v>173</v>
      </c>
      <c r="AD11" s="89"/>
      <c r="AE11" s="89"/>
      <c r="AF11" s="89"/>
    </row>
    <row r="12" spans="1:32" s="84" customFormat="1" ht="14.25" customHeight="1" x14ac:dyDescent="0.2">
      <c r="A12" s="379" t="s">
        <v>65</v>
      </c>
      <c r="B12" s="380"/>
      <c r="C12" s="46" t="s">
        <v>280</v>
      </c>
      <c r="D12" s="77"/>
      <c r="E12" s="77"/>
      <c r="F12" s="77"/>
      <c r="G12" s="77"/>
      <c r="H12" s="77"/>
      <c r="I12" s="45"/>
      <c r="J12" s="45"/>
      <c r="K12" s="45"/>
      <c r="L12" s="45"/>
      <c r="M12" s="45"/>
      <c r="N12" s="286"/>
      <c r="O12" s="83"/>
      <c r="Q12" s="97" t="s">
        <v>172</v>
      </c>
      <c r="AD12" s="89"/>
      <c r="AE12" s="89"/>
      <c r="AF12" s="89"/>
    </row>
    <row r="13" spans="1:32" s="84" customFormat="1" ht="14.25" customHeight="1" x14ac:dyDescent="0.2">
      <c r="A13" s="379" t="s">
        <v>66</v>
      </c>
      <c r="B13" s="380"/>
      <c r="C13" s="44"/>
      <c r="D13" s="77"/>
      <c r="E13" s="77"/>
      <c r="F13" s="77"/>
      <c r="G13" s="77"/>
      <c r="H13" s="77"/>
      <c r="I13" s="45"/>
      <c r="J13" s="45"/>
      <c r="K13" s="45"/>
      <c r="L13" s="45"/>
      <c r="M13" s="45"/>
      <c r="N13" s="287"/>
      <c r="O13" s="83"/>
      <c r="P13" s="98"/>
      <c r="Q13" s="99"/>
      <c r="R13" s="83"/>
      <c r="S13" s="83"/>
      <c r="T13" s="83"/>
      <c r="U13" s="83"/>
      <c r="V13" s="89"/>
      <c r="X13" s="89"/>
      <c r="Y13" s="89"/>
      <c r="Z13" s="89"/>
      <c r="AA13" s="89"/>
      <c r="AB13" s="89"/>
      <c r="AC13" s="89"/>
      <c r="AD13" s="89"/>
      <c r="AE13" s="89"/>
    </row>
    <row r="14" spans="1:32" s="84" customFormat="1" ht="14.25" customHeight="1" x14ac:dyDescent="0.2">
      <c r="A14" s="379" t="s">
        <v>67</v>
      </c>
      <c r="B14" s="380"/>
      <c r="C14" s="44"/>
      <c r="D14" s="77"/>
      <c r="E14" s="77"/>
      <c r="F14" s="77"/>
      <c r="G14" s="77"/>
      <c r="H14" s="77"/>
      <c r="I14" s="45"/>
      <c r="J14" s="45"/>
      <c r="K14" s="45"/>
      <c r="L14" s="45"/>
      <c r="M14" s="45"/>
      <c r="N14" s="287"/>
      <c r="O14" s="83"/>
      <c r="P14" s="83"/>
      <c r="Q14" s="83"/>
      <c r="R14" s="83"/>
      <c r="S14" s="83"/>
      <c r="T14" s="83"/>
      <c r="U14" s="83"/>
      <c r="V14" s="89"/>
      <c r="W14" s="89"/>
      <c r="X14" s="89"/>
      <c r="Y14" s="89"/>
      <c r="Z14" s="89"/>
      <c r="AA14" s="89"/>
      <c r="AB14" s="89"/>
      <c r="AC14" s="89"/>
      <c r="AD14" s="89"/>
      <c r="AE14" s="89"/>
    </row>
    <row r="15" spans="1:32" s="84" customFormat="1" ht="14.25" customHeight="1" x14ac:dyDescent="0.2">
      <c r="A15" s="355" t="s">
        <v>68</v>
      </c>
      <c r="B15" s="356"/>
      <c r="C15" s="47"/>
      <c r="D15" s="78"/>
      <c r="E15" s="78"/>
      <c r="F15" s="78"/>
      <c r="G15" s="78"/>
      <c r="H15" s="78"/>
      <c r="I15" s="48"/>
      <c r="J15" s="48"/>
      <c r="K15" s="48"/>
      <c r="L15" s="48"/>
      <c r="M15" s="48"/>
      <c r="N15" s="267"/>
      <c r="O15" s="83"/>
      <c r="P15" s="83"/>
      <c r="R15" s="83"/>
      <c r="S15" s="83"/>
      <c r="T15" s="83"/>
      <c r="U15" s="83"/>
      <c r="V15" s="89"/>
      <c r="W15" s="89"/>
      <c r="X15" s="89"/>
      <c r="Y15" s="89"/>
      <c r="Z15" s="89"/>
      <c r="AA15" s="89"/>
      <c r="AB15" s="89"/>
      <c r="AC15" s="89"/>
      <c r="AD15" s="89"/>
      <c r="AE15" s="89"/>
    </row>
    <row r="16" spans="1:32" s="84" customFormat="1" ht="9" customHeight="1" x14ac:dyDescent="0.2">
      <c r="A16" s="41"/>
      <c r="B16" s="40"/>
      <c r="C16" s="75"/>
      <c r="D16" s="39"/>
      <c r="E16" s="39"/>
      <c r="F16" s="39"/>
      <c r="G16" s="39"/>
      <c r="H16" s="39"/>
      <c r="I16" s="39"/>
      <c r="J16" s="39"/>
      <c r="K16" s="39"/>
      <c r="L16" s="39"/>
      <c r="M16" s="39"/>
      <c r="N16" s="288"/>
      <c r="O16" s="83"/>
      <c r="P16" s="83"/>
      <c r="R16" s="83"/>
      <c r="S16" s="83"/>
      <c r="T16" s="83"/>
      <c r="U16" s="83"/>
      <c r="V16" s="89"/>
      <c r="W16" s="89"/>
      <c r="X16" s="89"/>
      <c r="Y16" s="89"/>
      <c r="Z16" s="89"/>
      <c r="AA16" s="89"/>
      <c r="AB16" s="89"/>
      <c r="AC16" s="89"/>
      <c r="AD16" s="89"/>
      <c r="AE16" s="89"/>
    </row>
    <row r="17" spans="1:37" s="102" customFormat="1" ht="22.5" customHeight="1" x14ac:dyDescent="0.2">
      <c r="A17" s="359" t="s">
        <v>148</v>
      </c>
      <c r="B17" s="360"/>
      <c r="C17" s="360"/>
      <c r="D17" s="360"/>
      <c r="E17" s="360"/>
      <c r="F17" s="360"/>
      <c r="G17" s="360"/>
      <c r="H17" s="360"/>
      <c r="I17" s="360"/>
      <c r="J17" s="360"/>
      <c r="K17" s="360"/>
      <c r="L17" s="360"/>
      <c r="M17" s="360"/>
      <c r="N17" s="268"/>
      <c r="O17" s="100"/>
      <c r="P17" s="101"/>
      <c r="Q17" s="83"/>
      <c r="R17" s="100"/>
      <c r="S17" s="100"/>
      <c r="T17" s="100"/>
      <c r="U17" s="100"/>
      <c r="V17" s="100"/>
      <c r="W17" s="83"/>
      <c r="X17" s="100"/>
      <c r="Y17" s="100"/>
      <c r="Z17" s="100"/>
    </row>
    <row r="18" spans="1:37" s="86" customFormat="1" ht="27" customHeight="1" x14ac:dyDescent="0.2">
      <c r="A18" s="361" t="s">
        <v>162</v>
      </c>
      <c r="B18" s="362"/>
      <c r="C18" s="300" t="s">
        <v>246</v>
      </c>
      <c r="D18" s="301"/>
      <c r="E18" s="301"/>
      <c r="F18" s="301"/>
      <c r="G18" s="301"/>
      <c r="H18" s="302"/>
      <c r="I18" s="303" t="s">
        <v>247</v>
      </c>
      <c r="J18" s="303"/>
      <c r="K18" s="303"/>
      <c r="L18" s="303"/>
      <c r="M18" s="303"/>
      <c r="N18" s="269"/>
      <c r="O18" s="83"/>
      <c r="P18" s="101"/>
      <c r="T18" s="101"/>
      <c r="U18" s="101"/>
      <c r="V18" s="101"/>
      <c r="W18" s="83"/>
      <c r="X18" s="101"/>
      <c r="Y18" s="101"/>
      <c r="Z18" s="101"/>
    </row>
    <row r="19" spans="1:37" s="84" customFormat="1" ht="27" customHeight="1" x14ac:dyDescent="0.2">
      <c r="A19" s="363"/>
      <c r="B19" s="364"/>
      <c r="C19" s="304" t="s">
        <v>149</v>
      </c>
      <c r="D19" s="305"/>
      <c r="E19" s="306"/>
      <c r="F19" s="305"/>
      <c r="G19" s="305"/>
      <c r="H19" s="307"/>
      <c r="I19" s="387" t="s">
        <v>248</v>
      </c>
      <c r="J19" s="388"/>
      <c r="K19" s="388"/>
      <c r="L19" s="388"/>
      <c r="M19" s="388"/>
      <c r="N19" s="308"/>
      <c r="O19" s="103"/>
    </row>
    <row r="20" spans="1:37" s="84" customFormat="1" ht="27" customHeight="1" x14ac:dyDescent="0.2">
      <c r="A20" s="257" t="s">
        <v>250</v>
      </c>
      <c r="B20" s="299"/>
      <c r="C20" s="389" t="s">
        <v>258</v>
      </c>
      <c r="D20" s="390"/>
      <c r="E20" s="390"/>
      <c r="F20" s="390"/>
      <c r="G20" s="390"/>
      <c r="H20" s="391"/>
      <c r="I20" s="392" t="s">
        <v>251</v>
      </c>
      <c r="J20" s="393"/>
      <c r="K20" s="393"/>
      <c r="L20" s="393"/>
      <c r="M20" s="393"/>
      <c r="N20" s="394"/>
      <c r="O20" s="103"/>
      <c r="P20" s="84" t="s">
        <v>253</v>
      </c>
      <c r="Q20" s="311">
        <v>1</v>
      </c>
      <c r="R20" s="84" t="s">
        <v>252</v>
      </c>
    </row>
    <row r="21" spans="1:37" s="84" customFormat="1" ht="13.5" customHeight="1" x14ac:dyDescent="0.2">
      <c r="A21" s="257"/>
      <c r="B21" s="297"/>
      <c r="C21" s="258"/>
      <c r="D21" s="59"/>
      <c r="E21" s="147"/>
      <c r="F21" s="59"/>
      <c r="G21" s="59"/>
      <c r="H21" s="298"/>
      <c r="I21" s="258"/>
      <c r="J21" s="259"/>
      <c r="K21" s="259"/>
      <c r="L21" s="259"/>
      <c r="M21" s="259"/>
      <c r="N21" s="270"/>
      <c r="O21" s="103"/>
      <c r="P21" s="84" t="s">
        <v>254</v>
      </c>
      <c r="Q21" s="310">
        <v>1</v>
      </c>
      <c r="R21" s="84" t="s">
        <v>255</v>
      </c>
    </row>
    <row r="22" spans="1:37" s="84" customFormat="1" ht="22.5" customHeight="1" x14ac:dyDescent="0.2">
      <c r="A22" s="365" t="s">
        <v>69</v>
      </c>
      <c r="B22" s="366"/>
      <c r="C22" s="366"/>
      <c r="D22" s="366"/>
      <c r="E22" s="366"/>
      <c r="F22" s="366"/>
      <c r="G22" s="366"/>
      <c r="H22" s="366"/>
      <c r="I22" s="366"/>
      <c r="J22" s="366"/>
      <c r="K22" s="366"/>
      <c r="L22" s="366"/>
      <c r="M22" s="366"/>
      <c r="N22" s="271"/>
      <c r="P22" s="133"/>
      <c r="AI22" s="131"/>
      <c r="AJ22" s="131"/>
      <c r="AK22" s="131"/>
    </row>
    <row r="23" spans="1:37" s="84" customFormat="1" ht="12.75" customHeight="1" x14ac:dyDescent="0.2">
      <c r="A23" s="385"/>
      <c r="B23" s="386"/>
      <c r="C23" s="386"/>
      <c r="D23" s="386"/>
      <c r="E23" s="386"/>
      <c r="F23" s="386"/>
      <c r="G23" s="386"/>
      <c r="H23" s="386"/>
      <c r="I23" s="386"/>
      <c r="J23" s="386"/>
      <c r="K23" s="386"/>
      <c r="L23" s="386"/>
      <c r="M23" s="386"/>
      <c r="N23" s="272"/>
      <c r="P23" s="133"/>
      <c r="AI23" s="131"/>
      <c r="AJ23" s="131"/>
      <c r="AK23" s="131"/>
    </row>
    <row r="24" spans="1:37" s="84" customFormat="1" x14ac:dyDescent="0.2">
      <c r="A24" s="367"/>
      <c r="B24" s="368"/>
      <c r="C24" s="368"/>
      <c r="D24" s="368"/>
      <c r="E24" s="368"/>
      <c r="F24" s="368"/>
      <c r="G24" s="368"/>
      <c r="H24" s="368"/>
      <c r="I24" s="368"/>
      <c r="J24" s="368"/>
      <c r="K24" s="368"/>
      <c r="L24" s="368"/>
      <c r="M24" s="368"/>
      <c r="N24" s="283"/>
      <c r="P24" s="133"/>
      <c r="AI24" s="131"/>
      <c r="AJ24" s="131"/>
      <c r="AK24" s="131"/>
    </row>
    <row r="25" spans="1:37" s="84" customFormat="1" ht="14.25" x14ac:dyDescent="0.2">
      <c r="A25" s="395"/>
      <c r="B25" s="368"/>
      <c r="C25" s="368"/>
      <c r="D25" s="368"/>
      <c r="E25" s="368"/>
      <c r="F25" s="368"/>
      <c r="G25" s="368"/>
      <c r="H25" s="368"/>
      <c r="I25" s="368"/>
      <c r="J25" s="368"/>
      <c r="K25" s="368"/>
      <c r="L25" s="368"/>
      <c r="M25" s="368"/>
      <c r="N25" s="284"/>
      <c r="P25" s="133"/>
      <c r="AI25" s="131"/>
      <c r="AJ25" s="131"/>
      <c r="AK25" s="131"/>
    </row>
    <row r="26" spans="1:37" s="84" customFormat="1" x14ac:dyDescent="0.2">
      <c r="A26" s="367"/>
      <c r="B26" s="368"/>
      <c r="C26" s="368"/>
      <c r="D26" s="368"/>
      <c r="E26" s="368"/>
      <c r="F26" s="368"/>
      <c r="G26" s="368"/>
      <c r="H26" s="368"/>
      <c r="I26" s="368"/>
      <c r="J26" s="368"/>
      <c r="K26" s="368"/>
      <c r="L26" s="368"/>
      <c r="M26" s="368"/>
      <c r="N26" s="265"/>
      <c r="P26" s="133"/>
      <c r="AI26" s="131"/>
      <c r="AJ26" s="131"/>
      <c r="AK26" s="131"/>
    </row>
    <row r="27" spans="1:37" s="84" customFormat="1" x14ac:dyDescent="0.2">
      <c r="A27" s="367"/>
      <c r="B27" s="368"/>
      <c r="C27" s="368"/>
      <c r="D27" s="368"/>
      <c r="E27" s="368"/>
      <c r="F27" s="368"/>
      <c r="G27" s="368"/>
      <c r="H27" s="368"/>
      <c r="I27" s="368"/>
      <c r="J27" s="368"/>
      <c r="K27" s="368"/>
      <c r="L27" s="368"/>
      <c r="M27" s="368"/>
      <c r="N27" s="284"/>
      <c r="P27" s="133"/>
      <c r="AI27" s="131"/>
      <c r="AJ27" s="131"/>
      <c r="AK27" s="131"/>
    </row>
    <row r="28" spans="1:37" s="84" customFormat="1" x14ac:dyDescent="0.2">
      <c r="A28" s="367"/>
      <c r="B28" s="368"/>
      <c r="C28" s="368"/>
      <c r="D28" s="368"/>
      <c r="E28" s="368"/>
      <c r="F28" s="368"/>
      <c r="G28" s="368"/>
      <c r="H28" s="368"/>
      <c r="I28" s="368"/>
      <c r="J28" s="368"/>
      <c r="K28" s="368"/>
      <c r="L28" s="368"/>
      <c r="M28" s="368"/>
      <c r="N28" s="265"/>
      <c r="P28" s="133"/>
      <c r="AI28" s="131"/>
      <c r="AJ28" s="131"/>
      <c r="AK28" s="131"/>
    </row>
    <row r="29" spans="1:37" s="84" customFormat="1" x14ac:dyDescent="0.2">
      <c r="A29" s="367"/>
      <c r="B29" s="368"/>
      <c r="C29" s="368"/>
      <c r="D29" s="368"/>
      <c r="E29" s="368"/>
      <c r="F29" s="368"/>
      <c r="G29" s="368"/>
      <c r="H29" s="368"/>
      <c r="I29" s="368"/>
      <c r="J29" s="368"/>
      <c r="K29" s="368"/>
      <c r="L29" s="368"/>
      <c r="M29" s="368"/>
      <c r="N29" s="284"/>
      <c r="P29" s="133"/>
      <c r="AI29" s="131"/>
      <c r="AJ29" s="131"/>
      <c r="AK29" s="131"/>
    </row>
    <row r="30" spans="1:37" s="84" customFormat="1" x14ac:dyDescent="0.2">
      <c r="A30" s="367"/>
      <c r="B30" s="368"/>
      <c r="C30" s="368"/>
      <c r="D30" s="368"/>
      <c r="E30" s="368"/>
      <c r="F30" s="368"/>
      <c r="G30" s="368"/>
      <c r="H30" s="368"/>
      <c r="I30" s="368"/>
      <c r="J30" s="368"/>
      <c r="K30" s="368"/>
      <c r="L30" s="368"/>
      <c r="M30" s="368"/>
      <c r="N30" s="284"/>
      <c r="O30" s="95"/>
      <c r="P30" s="133"/>
      <c r="AI30" s="131"/>
      <c r="AJ30" s="131"/>
      <c r="AK30" s="131"/>
    </row>
    <row r="31" spans="1:37" s="84" customFormat="1" x14ac:dyDescent="0.2">
      <c r="A31" s="371"/>
      <c r="B31" s="372"/>
      <c r="C31" s="372"/>
      <c r="D31" s="372"/>
      <c r="E31" s="372"/>
      <c r="F31" s="372"/>
      <c r="G31" s="372"/>
      <c r="H31" s="372"/>
      <c r="I31" s="372"/>
      <c r="J31" s="372"/>
      <c r="K31" s="372"/>
      <c r="L31" s="372"/>
      <c r="M31" s="372"/>
      <c r="N31" s="265"/>
      <c r="O31" s="95"/>
      <c r="P31" s="133"/>
      <c r="AI31" s="131"/>
      <c r="AJ31" s="131"/>
      <c r="AK31" s="131"/>
    </row>
    <row r="32" spans="1:37" s="109" customFormat="1" ht="22.5" customHeight="1" x14ac:dyDescent="0.2">
      <c r="A32" s="346" t="s">
        <v>225</v>
      </c>
      <c r="B32" s="396"/>
      <c r="C32" s="396"/>
      <c r="D32" s="396"/>
      <c r="E32" s="396"/>
      <c r="F32" s="396"/>
      <c r="G32" s="396"/>
      <c r="H32" s="396"/>
      <c r="I32" s="396"/>
      <c r="J32" s="396"/>
      <c r="K32" s="396"/>
      <c r="L32" s="396"/>
      <c r="M32" s="396"/>
      <c r="N32" s="273"/>
      <c r="O32" s="104"/>
      <c r="P32" s="105"/>
      <c r="Q32" s="106">
        <v>2</v>
      </c>
      <c r="R32" s="90" t="s">
        <v>174</v>
      </c>
      <c r="S32" s="101"/>
      <c r="T32" s="107"/>
      <c r="U32" s="107"/>
      <c r="V32" s="107"/>
      <c r="W32" s="89"/>
      <c r="X32" s="107"/>
      <c r="Y32" s="107"/>
      <c r="Z32" s="107"/>
      <c r="AA32" s="108"/>
      <c r="AB32" s="108"/>
      <c r="AC32" s="108"/>
      <c r="AD32" s="108"/>
      <c r="AE32" s="108"/>
    </row>
    <row r="33" spans="1:34" s="108" customFormat="1" ht="18.75" customHeight="1" x14ac:dyDescent="0.2">
      <c r="A33" s="357" t="s">
        <v>75</v>
      </c>
      <c r="B33" s="357" t="s">
        <v>76</v>
      </c>
      <c r="C33" s="357"/>
      <c r="D33" s="357" t="s">
        <v>161</v>
      </c>
      <c r="E33" s="357" t="str">
        <f>IF(AND(Q20=1,Q21=1),"Conc."&amp;CHAR(10)&amp;"(mM)",IF(AND(Q20=1,Q21=2),"Conc."&amp;CHAR(10)&amp;"(mg/mL)","M. W."))</f>
        <v>Conc.
(mM)</v>
      </c>
      <c r="F33" s="357" t="str">
        <f>IF(Q20=1,"Volume"&amp;CHAR(10)&amp;"(µL)","Amount"&amp;CHAR(10)&amp;"(mg)")</f>
        <v>Volume
(µL)</v>
      </c>
      <c r="G33" s="357" t="s">
        <v>256</v>
      </c>
      <c r="H33" s="242" t="s">
        <v>166</v>
      </c>
      <c r="I33" s="243" t="s">
        <v>186</v>
      </c>
      <c r="J33" s="244"/>
      <c r="K33" s="244"/>
      <c r="L33" s="244"/>
      <c r="M33" s="260"/>
      <c r="N33" s="274"/>
      <c r="O33" s="104"/>
      <c r="P33" s="105"/>
      <c r="Q33" s="84"/>
      <c r="R33" s="309"/>
      <c r="S33" s="107"/>
      <c r="T33" s="107"/>
      <c r="U33" s="107"/>
      <c r="V33" s="107"/>
      <c r="W33" s="89"/>
      <c r="X33" s="107"/>
      <c r="Y33" s="107"/>
      <c r="Z33" s="107"/>
    </row>
    <row r="34" spans="1:34" s="108" customFormat="1" ht="15.75" customHeight="1" x14ac:dyDescent="0.2">
      <c r="A34" s="358"/>
      <c r="B34" s="358"/>
      <c r="C34" s="358"/>
      <c r="D34" s="358"/>
      <c r="E34" s="397"/>
      <c r="F34" s="397"/>
      <c r="G34" s="397"/>
      <c r="H34" s="245" t="s">
        <v>167</v>
      </c>
      <c r="I34" s="246" t="s">
        <v>168</v>
      </c>
      <c r="J34" s="247" t="s">
        <v>169</v>
      </c>
      <c r="K34" s="247" t="s">
        <v>170</v>
      </c>
      <c r="L34" s="247"/>
      <c r="M34" s="282"/>
      <c r="N34" s="275"/>
      <c r="O34" s="104"/>
      <c r="P34" s="105"/>
      <c r="Q34" s="84"/>
      <c r="R34" s="110" t="s">
        <v>163</v>
      </c>
      <c r="S34" s="111" t="s">
        <v>164</v>
      </c>
      <c r="T34" s="111" t="s">
        <v>165</v>
      </c>
      <c r="U34" s="111"/>
      <c r="V34" s="112"/>
      <c r="W34" s="113"/>
      <c r="X34" s="114" t="s">
        <v>185</v>
      </c>
      <c r="Y34" s="115">
        <v>1</v>
      </c>
      <c r="Z34" s="115">
        <v>2</v>
      </c>
      <c r="AA34" s="115">
        <v>3</v>
      </c>
      <c r="AB34" s="116">
        <v>4</v>
      </c>
      <c r="AC34" s="116">
        <v>5</v>
      </c>
      <c r="AD34" s="116">
        <v>6</v>
      </c>
      <c r="AE34" s="116">
        <v>7</v>
      </c>
      <c r="AF34" s="115">
        <v>8</v>
      </c>
      <c r="AG34" s="115">
        <v>9</v>
      </c>
      <c r="AH34" s="117">
        <v>10</v>
      </c>
    </row>
    <row r="35" spans="1:34" s="108" customFormat="1" ht="14.25" customHeight="1" x14ac:dyDescent="0.2">
      <c r="A35" s="54">
        <v>1</v>
      </c>
      <c r="B35" s="349"/>
      <c r="C35" s="349"/>
      <c r="D35" s="79"/>
      <c r="E35" s="50"/>
      <c r="F35" s="50"/>
      <c r="G35" s="312"/>
      <c r="H35" s="51"/>
      <c r="I35" s="69"/>
      <c r="J35" s="324" t="str">
        <f>IF($I35&lt;&gt;" ",IF($Q$32=2,Z35&amp;", "&amp;CHAR(10)&amp;AA35,IF($Q$32=1,S35,"")),"""")</f>
        <v>0, 
0</v>
      </c>
      <c r="K35" s="324" t="str">
        <f>IF($I35&lt;&gt;" ",IF($Q$32=2,AB35&amp;", "&amp;CHAR(10)&amp;AC35,IF($Q$32=1,T35,"")),"""")</f>
        <v>0, 
0</v>
      </c>
      <c r="L35" s="324" t="str">
        <f>IF($I35&lt;&gt;" ",IF($Q$32=2,AD35&amp;", "&amp;CHAR(10)&amp;AE35,""),"""")</f>
        <v>0, 
0</v>
      </c>
      <c r="M35" s="324" t="str">
        <f>IF($I35&lt;&gt;" ",IF($Q$32=2,AF35&amp;", "&amp;CHAR(10)&amp;AG35,""),"""")</f>
        <v>0, 
0</v>
      </c>
      <c r="N35" s="324" t="str">
        <f t="shared" ref="N35:N49" si="0">IF($I35&lt;&gt;" ",IF($Q$32=2,AH35&amp;CHAR(10)&amp;AI35,""),"""")</f>
        <v xml:space="preserve">0
</v>
      </c>
      <c r="O35" s="104"/>
      <c r="R35" s="118">
        <f>I35</f>
        <v>0</v>
      </c>
      <c r="S35" s="119">
        <f xml:space="preserve"> I35/10</f>
        <v>0</v>
      </c>
      <c r="T35" s="119">
        <f>S35/10</f>
        <v>0</v>
      </c>
      <c r="U35" s="119"/>
      <c r="V35" s="120"/>
      <c r="X35" s="121">
        <v>1</v>
      </c>
      <c r="Y35" s="122">
        <f t="shared" ref="Y35:Y49" si="1">I35</f>
        <v>0</v>
      </c>
      <c r="Z35" s="123">
        <f t="shared" ref="Z35:Z49" si="2">IF(MOD(I35, 3)=0, I35/3, I35*0.3)</f>
        <v>0</v>
      </c>
      <c r="AA35" s="123">
        <f t="shared" ref="AA35:AA49" si="3">I35/10</f>
        <v>0</v>
      </c>
      <c r="AB35" s="123">
        <f t="shared" ref="AB35:AH36" si="4">Z35/10</f>
        <v>0</v>
      </c>
      <c r="AC35" s="123">
        <f t="shared" si="4"/>
        <v>0</v>
      </c>
      <c r="AD35" s="123">
        <f t="shared" si="4"/>
        <v>0</v>
      </c>
      <c r="AE35" s="123">
        <f t="shared" si="4"/>
        <v>0</v>
      </c>
      <c r="AF35" s="123">
        <f t="shared" si="4"/>
        <v>0</v>
      </c>
      <c r="AG35" s="123">
        <f t="shared" si="4"/>
        <v>0</v>
      </c>
      <c r="AH35" s="123">
        <f t="shared" si="4"/>
        <v>0</v>
      </c>
    </row>
    <row r="36" spans="1:34" s="108" customFormat="1" ht="14.25" customHeight="1" x14ac:dyDescent="0.2">
      <c r="A36" s="49">
        <v>2</v>
      </c>
      <c r="B36" s="348"/>
      <c r="C36" s="348"/>
      <c r="D36" s="80"/>
      <c r="E36" s="52"/>
      <c r="F36" s="52"/>
      <c r="G36" s="313"/>
      <c r="H36" s="53"/>
      <c r="I36" s="69"/>
      <c r="J36" s="324" t="str">
        <f t="shared" ref="J36:J49" si="5">IF($I36&lt;&gt;" ",IF($Q$32=2,Z36&amp;", "&amp;CHAR(10)&amp;AA36,IF($Q$32=1,S36,"")),"""")</f>
        <v>0, 
0</v>
      </c>
      <c r="K36" s="324" t="str">
        <f t="shared" ref="K36:K49" si="6">IF($I36&lt;&gt;" ",IF($Q$32=2,AB36&amp;", "&amp;CHAR(10)&amp;AC36,IF($Q$32=1,T36,"")),"""")</f>
        <v>0, 
0</v>
      </c>
      <c r="L36" s="324" t="str">
        <f t="shared" ref="L36:L49" si="7">IF($I36&lt;&gt;" ",IF($Q$32=2,AD36&amp;", "&amp;CHAR(10)&amp;AE36,""),"""")</f>
        <v>0, 
0</v>
      </c>
      <c r="M36" s="324" t="str">
        <f t="shared" ref="M36:M49" si="8">IF($I36&lt;&gt;" ",IF($Q$32=2,AF36&amp;", "&amp;CHAR(10)&amp;AG36,""),"""")</f>
        <v>0, 
0</v>
      </c>
      <c r="N36" s="324" t="str">
        <f t="shared" si="0"/>
        <v xml:space="preserve">0
</v>
      </c>
      <c r="O36" s="104"/>
      <c r="R36" s="118">
        <f>I36</f>
        <v>0</v>
      </c>
      <c r="S36" s="119">
        <f t="shared" ref="S36:S49" si="9" xml:space="preserve"> I36/10</f>
        <v>0</v>
      </c>
      <c r="T36" s="119">
        <f t="shared" ref="T36:T49" si="10">S36/10</f>
        <v>0</v>
      </c>
      <c r="U36" s="119"/>
      <c r="V36" s="120"/>
      <c r="X36" s="124">
        <v>2</v>
      </c>
      <c r="Y36" s="122">
        <f t="shared" si="1"/>
        <v>0</v>
      </c>
      <c r="Z36" s="122">
        <f t="shared" si="2"/>
        <v>0</v>
      </c>
      <c r="AA36" s="122">
        <f t="shared" si="3"/>
        <v>0</v>
      </c>
      <c r="AB36" s="122">
        <f t="shared" si="4"/>
        <v>0</v>
      </c>
      <c r="AC36" s="122">
        <f t="shared" si="4"/>
        <v>0</v>
      </c>
      <c r="AD36" s="122">
        <f t="shared" si="4"/>
        <v>0</v>
      </c>
      <c r="AE36" s="122">
        <f>AC36/10</f>
        <v>0</v>
      </c>
      <c r="AF36" s="122">
        <f>AD36/10</f>
        <v>0</v>
      </c>
      <c r="AG36" s="122">
        <f>AE36/10</f>
        <v>0</v>
      </c>
      <c r="AH36" s="122">
        <f>AF36/10</f>
        <v>0</v>
      </c>
    </row>
    <row r="37" spans="1:34" s="108" customFormat="1" ht="14.25" customHeight="1" x14ac:dyDescent="0.2">
      <c r="A37" s="49">
        <v>3</v>
      </c>
      <c r="B37" s="348"/>
      <c r="C37" s="348"/>
      <c r="D37" s="80"/>
      <c r="E37" s="52"/>
      <c r="F37" s="52"/>
      <c r="G37" s="313"/>
      <c r="H37" s="53"/>
      <c r="I37" s="69"/>
      <c r="J37" s="324" t="str">
        <f t="shared" si="5"/>
        <v>0, 
0</v>
      </c>
      <c r="K37" s="324" t="str">
        <f t="shared" si="6"/>
        <v>0, 
0</v>
      </c>
      <c r="L37" s="324" t="str">
        <f t="shared" si="7"/>
        <v>0, 
0</v>
      </c>
      <c r="M37" s="324" t="str">
        <f t="shared" si="8"/>
        <v>0, 
0</v>
      </c>
      <c r="N37" s="324" t="str">
        <f t="shared" si="0"/>
        <v xml:space="preserve">0
</v>
      </c>
      <c r="O37" s="104"/>
      <c r="R37" s="118">
        <f t="shared" ref="R37:R49" si="11">I37</f>
        <v>0</v>
      </c>
      <c r="S37" s="119">
        <f t="shared" si="9"/>
        <v>0</v>
      </c>
      <c r="T37" s="119">
        <f t="shared" si="10"/>
        <v>0</v>
      </c>
      <c r="U37" s="119"/>
      <c r="V37" s="120"/>
      <c r="X37" s="124">
        <v>3</v>
      </c>
      <c r="Y37" s="122">
        <f t="shared" si="1"/>
        <v>0</v>
      </c>
      <c r="Z37" s="122">
        <f t="shared" si="2"/>
        <v>0</v>
      </c>
      <c r="AA37" s="122">
        <f t="shared" si="3"/>
        <v>0</v>
      </c>
      <c r="AB37" s="122">
        <f t="shared" ref="AB37:AB49" si="12">Z37/10</f>
        <v>0</v>
      </c>
      <c r="AC37" s="122">
        <f t="shared" ref="AC37:AC49" si="13">AA37/10</f>
        <v>0</v>
      </c>
      <c r="AD37" s="122">
        <f t="shared" ref="AD37:AD49" si="14">AB37/10</f>
        <v>0</v>
      </c>
      <c r="AE37" s="122">
        <f t="shared" ref="AE37:AE49" si="15">AC37/10</f>
        <v>0</v>
      </c>
      <c r="AF37" s="122">
        <f t="shared" ref="AF37:AF49" si="16">AD37/10</f>
        <v>0</v>
      </c>
      <c r="AG37" s="122">
        <f t="shared" ref="AG37:AG49" si="17">AE37/10</f>
        <v>0</v>
      </c>
      <c r="AH37" s="122">
        <f t="shared" ref="AH37:AH49" si="18">AF37/10</f>
        <v>0</v>
      </c>
    </row>
    <row r="38" spans="1:34" s="108" customFormat="1" ht="14.25" customHeight="1" x14ac:dyDescent="0.2">
      <c r="A38" s="49">
        <v>4</v>
      </c>
      <c r="B38" s="348"/>
      <c r="C38" s="348"/>
      <c r="D38" s="80"/>
      <c r="E38" s="52"/>
      <c r="F38" s="52"/>
      <c r="G38" s="313"/>
      <c r="H38" s="53"/>
      <c r="I38" s="69"/>
      <c r="J38" s="324" t="str">
        <f t="shared" si="5"/>
        <v>0, 
0</v>
      </c>
      <c r="K38" s="324" t="str">
        <f t="shared" si="6"/>
        <v>0, 
0</v>
      </c>
      <c r="L38" s="324" t="str">
        <f t="shared" si="7"/>
        <v>0, 
0</v>
      </c>
      <c r="M38" s="324" t="str">
        <f t="shared" si="8"/>
        <v>0, 
0</v>
      </c>
      <c r="N38" s="324" t="str">
        <f t="shared" si="0"/>
        <v xml:space="preserve">0
</v>
      </c>
      <c r="O38" s="104"/>
      <c r="R38" s="118">
        <f t="shared" si="11"/>
        <v>0</v>
      </c>
      <c r="S38" s="119">
        <f t="shared" si="9"/>
        <v>0</v>
      </c>
      <c r="T38" s="119">
        <f t="shared" si="10"/>
        <v>0</v>
      </c>
      <c r="U38" s="119"/>
      <c r="V38" s="120"/>
      <c r="X38" s="124">
        <v>4</v>
      </c>
      <c r="Y38" s="122">
        <f t="shared" si="1"/>
        <v>0</v>
      </c>
      <c r="Z38" s="122">
        <f t="shared" si="2"/>
        <v>0</v>
      </c>
      <c r="AA38" s="122">
        <f t="shared" si="3"/>
        <v>0</v>
      </c>
      <c r="AB38" s="122">
        <f t="shared" si="12"/>
        <v>0</v>
      </c>
      <c r="AC38" s="122">
        <f t="shared" si="13"/>
        <v>0</v>
      </c>
      <c r="AD38" s="122">
        <f t="shared" si="14"/>
        <v>0</v>
      </c>
      <c r="AE38" s="122">
        <f t="shared" si="15"/>
        <v>0</v>
      </c>
      <c r="AF38" s="122">
        <f t="shared" si="16"/>
        <v>0</v>
      </c>
      <c r="AG38" s="122">
        <f t="shared" si="17"/>
        <v>0</v>
      </c>
      <c r="AH38" s="122">
        <f t="shared" si="18"/>
        <v>0</v>
      </c>
    </row>
    <row r="39" spans="1:34" s="108" customFormat="1" ht="14.25" customHeight="1" x14ac:dyDescent="0.2">
      <c r="A39" s="49">
        <v>5</v>
      </c>
      <c r="B39" s="348"/>
      <c r="C39" s="348"/>
      <c r="D39" s="80"/>
      <c r="E39" s="52"/>
      <c r="F39" s="52"/>
      <c r="G39" s="313"/>
      <c r="H39" s="53"/>
      <c r="I39" s="69"/>
      <c r="J39" s="324" t="str">
        <f t="shared" si="5"/>
        <v>0, 
0</v>
      </c>
      <c r="K39" s="324" t="str">
        <f t="shared" si="6"/>
        <v>0, 
0</v>
      </c>
      <c r="L39" s="324" t="str">
        <f t="shared" si="7"/>
        <v>0, 
0</v>
      </c>
      <c r="M39" s="324" t="str">
        <f t="shared" si="8"/>
        <v>0, 
0</v>
      </c>
      <c r="N39" s="324" t="str">
        <f t="shared" si="0"/>
        <v xml:space="preserve">0
</v>
      </c>
      <c r="O39" s="104"/>
      <c r="R39" s="118">
        <f t="shared" si="11"/>
        <v>0</v>
      </c>
      <c r="S39" s="119">
        <f t="shared" si="9"/>
        <v>0</v>
      </c>
      <c r="T39" s="119">
        <f t="shared" si="10"/>
        <v>0</v>
      </c>
      <c r="U39" s="119"/>
      <c r="V39" s="120"/>
      <c r="X39" s="124">
        <v>5</v>
      </c>
      <c r="Y39" s="122">
        <f t="shared" si="1"/>
        <v>0</v>
      </c>
      <c r="Z39" s="122">
        <f t="shared" si="2"/>
        <v>0</v>
      </c>
      <c r="AA39" s="122">
        <f t="shared" si="3"/>
        <v>0</v>
      </c>
      <c r="AB39" s="122">
        <f t="shared" si="12"/>
        <v>0</v>
      </c>
      <c r="AC39" s="122">
        <f t="shared" si="13"/>
        <v>0</v>
      </c>
      <c r="AD39" s="122">
        <f t="shared" si="14"/>
        <v>0</v>
      </c>
      <c r="AE39" s="122">
        <f t="shared" si="15"/>
        <v>0</v>
      </c>
      <c r="AF39" s="122">
        <f t="shared" si="16"/>
        <v>0</v>
      </c>
      <c r="AG39" s="122">
        <f t="shared" si="17"/>
        <v>0</v>
      </c>
      <c r="AH39" s="122">
        <f t="shared" si="18"/>
        <v>0</v>
      </c>
    </row>
    <row r="40" spans="1:34" s="108" customFormat="1" ht="14.25" customHeight="1" x14ac:dyDescent="0.2">
      <c r="A40" s="49">
        <v>6</v>
      </c>
      <c r="B40" s="348"/>
      <c r="C40" s="348"/>
      <c r="D40" s="80"/>
      <c r="E40" s="52"/>
      <c r="F40" s="52"/>
      <c r="G40" s="313"/>
      <c r="H40" s="53"/>
      <c r="I40" s="69"/>
      <c r="J40" s="324" t="str">
        <f t="shared" si="5"/>
        <v>0, 
0</v>
      </c>
      <c r="K40" s="324" t="str">
        <f t="shared" si="6"/>
        <v>0, 
0</v>
      </c>
      <c r="L40" s="324" t="str">
        <f t="shared" si="7"/>
        <v>0, 
0</v>
      </c>
      <c r="M40" s="324" t="str">
        <f t="shared" si="8"/>
        <v>0, 
0</v>
      </c>
      <c r="N40" s="324" t="str">
        <f t="shared" si="0"/>
        <v xml:space="preserve">0
</v>
      </c>
      <c r="O40" s="104"/>
      <c r="R40" s="118">
        <f t="shared" si="11"/>
        <v>0</v>
      </c>
      <c r="S40" s="119">
        <f t="shared" si="9"/>
        <v>0</v>
      </c>
      <c r="T40" s="119">
        <f t="shared" si="10"/>
        <v>0</v>
      </c>
      <c r="U40" s="119"/>
      <c r="V40" s="120"/>
      <c r="X40" s="124">
        <v>6</v>
      </c>
      <c r="Y40" s="122">
        <f t="shared" si="1"/>
        <v>0</v>
      </c>
      <c r="Z40" s="122">
        <f t="shared" si="2"/>
        <v>0</v>
      </c>
      <c r="AA40" s="122">
        <f t="shared" si="3"/>
        <v>0</v>
      </c>
      <c r="AB40" s="122">
        <f t="shared" si="12"/>
        <v>0</v>
      </c>
      <c r="AC40" s="122">
        <f t="shared" si="13"/>
        <v>0</v>
      </c>
      <c r="AD40" s="122">
        <f t="shared" si="14"/>
        <v>0</v>
      </c>
      <c r="AE40" s="122">
        <f t="shared" si="15"/>
        <v>0</v>
      </c>
      <c r="AF40" s="122">
        <f t="shared" si="16"/>
        <v>0</v>
      </c>
      <c r="AG40" s="122">
        <f t="shared" si="17"/>
        <v>0</v>
      </c>
      <c r="AH40" s="122">
        <f t="shared" si="18"/>
        <v>0</v>
      </c>
    </row>
    <row r="41" spans="1:34" s="108" customFormat="1" ht="14.25" customHeight="1" x14ac:dyDescent="0.2">
      <c r="A41" s="49">
        <v>7</v>
      </c>
      <c r="B41" s="348"/>
      <c r="C41" s="348"/>
      <c r="D41" s="80"/>
      <c r="E41" s="52"/>
      <c r="F41" s="52"/>
      <c r="G41" s="313"/>
      <c r="H41" s="53"/>
      <c r="I41" s="69"/>
      <c r="J41" s="324" t="str">
        <f t="shared" si="5"/>
        <v>0, 
0</v>
      </c>
      <c r="K41" s="324" t="str">
        <f t="shared" si="6"/>
        <v>0, 
0</v>
      </c>
      <c r="L41" s="324" t="str">
        <f t="shared" si="7"/>
        <v>0, 
0</v>
      </c>
      <c r="M41" s="324" t="str">
        <f t="shared" si="8"/>
        <v>0, 
0</v>
      </c>
      <c r="N41" s="324" t="str">
        <f t="shared" si="0"/>
        <v xml:space="preserve">0
</v>
      </c>
      <c r="O41" s="104"/>
      <c r="R41" s="118">
        <f t="shared" si="11"/>
        <v>0</v>
      </c>
      <c r="S41" s="119">
        <f t="shared" si="9"/>
        <v>0</v>
      </c>
      <c r="T41" s="119">
        <f t="shared" si="10"/>
        <v>0</v>
      </c>
      <c r="U41" s="119"/>
      <c r="V41" s="120"/>
      <c r="X41" s="124">
        <v>7</v>
      </c>
      <c r="Y41" s="122">
        <f t="shared" si="1"/>
        <v>0</v>
      </c>
      <c r="Z41" s="122">
        <f t="shared" si="2"/>
        <v>0</v>
      </c>
      <c r="AA41" s="122">
        <f t="shared" si="3"/>
        <v>0</v>
      </c>
      <c r="AB41" s="122">
        <f t="shared" si="12"/>
        <v>0</v>
      </c>
      <c r="AC41" s="122">
        <f t="shared" si="13"/>
        <v>0</v>
      </c>
      <c r="AD41" s="122">
        <f t="shared" si="14"/>
        <v>0</v>
      </c>
      <c r="AE41" s="122">
        <f t="shared" si="15"/>
        <v>0</v>
      </c>
      <c r="AF41" s="122">
        <f t="shared" si="16"/>
        <v>0</v>
      </c>
      <c r="AG41" s="122">
        <f t="shared" si="17"/>
        <v>0</v>
      </c>
      <c r="AH41" s="122">
        <f t="shared" si="18"/>
        <v>0</v>
      </c>
    </row>
    <row r="42" spans="1:34" s="108" customFormat="1" ht="14.25" customHeight="1" x14ac:dyDescent="0.2">
      <c r="A42" s="49">
        <v>8</v>
      </c>
      <c r="B42" s="348"/>
      <c r="C42" s="348"/>
      <c r="D42" s="80"/>
      <c r="E42" s="52"/>
      <c r="F42" s="52"/>
      <c r="G42" s="313"/>
      <c r="H42" s="53"/>
      <c r="I42" s="69"/>
      <c r="J42" s="324" t="str">
        <f t="shared" si="5"/>
        <v>0, 
0</v>
      </c>
      <c r="K42" s="324" t="str">
        <f t="shared" si="6"/>
        <v>0, 
0</v>
      </c>
      <c r="L42" s="324" t="str">
        <f t="shared" si="7"/>
        <v>0, 
0</v>
      </c>
      <c r="M42" s="324" t="str">
        <f t="shared" si="8"/>
        <v>0, 
0</v>
      </c>
      <c r="N42" s="324" t="str">
        <f t="shared" si="0"/>
        <v xml:space="preserve">0
</v>
      </c>
      <c r="O42" s="104"/>
      <c r="P42" s="105"/>
      <c r="Q42" s="84"/>
      <c r="R42" s="118">
        <f t="shared" si="11"/>
        <v>0</v>
      </c>
      <c r="S42" s="119">
        <f t="shared" si="9"/>
        <v>0</v>
      </c>
      <c r="T42" s="119">
        <f t="shared" si="10"/>
        <v>0</v>
      </c>
      <c r="U42" s="119"/>
      <c r="V42" s="120"/>
      <c r="W42" s="89"/>
      <c r="X42" s="124">
        <v>8</v>
      </c>
      <c r="Y42" s="122">
        <f t="shared" si="1"/>
        <v>0</v>
      </c>
      <c r="Z42" s="122">
        <f t="shared" si="2"/>
        <v>0</v>
      </c>
      <c r="AA42" s="122">
        <f t="shared" si="3"/>
        <v>0</v>
      </c>
      <c r="AB42" s="122">
        <f t="shared" si="12"/>
        <v>0</v>
      </c>
      <c r="AC42" s="122">
        <f t="shared" si="13"/>
        <v>0</v>
      </c>
      <c r="AD42" s="122">
        <f t="shared" si="14"/>
        <v>0</v>
      </c>
      <c r="AE42" s="122">
        <f t="shared" si="15"/>
        <v>0</v>
      </c>
      <c r="AF42" s="122">
        <f t="shared" si="16"/>
        <v>0</v>
      </c>
      <c r="AG42" s="122">
        <f t="shared" si="17"/>
        <v>0</v>
      </c>
      <c r="AH42" s="122">
        <f t="shared" si="18"/>
        <v>0</v>
      </c>
    </row>
    <row r="43" spans="1:34" s="108" customFormat="1" ht="14.25" customHeight="1" x14ac:dyDescent="0.2">
      <c r="A43" s="49">
        <v>9</v>
      </c>
      <c r="B43" s="348"/>
      <c r="C43" s="348"/>
      <c r="D43" s="80"/>
      <c r="E43" s="52"/>
      <c r="F43" s="52"/>
      <c r="G43" s="313"/>
      <c r="H43" s="53"/>
      <c r="I43" s="69"/>
      <c r="J43" s="324" t="str">
        <f t="shared" si="5"/>
        <v>0, 
0</v>
      </c>
      <c r="K43" s="324" t="str">
        <f t="shared" si="6"/>
        <v>0, 
0</v>
      </c>
      <c r="L43" s="324" t="str">
        <f t="shared" si="7"/>
        <v>0, 
0</v>
      </c>
      <c r="M43" s="324" t="str">
        <f t="shared" si="8"/>
        <v>0, 
0</v>
      </c>
      <c r="N43" s="324" t="str">
        <f t="shared" si="0"/>
        <v xml:space="preserve">0
</v>
      </c>
      <c r="O43" s="104"/>
      <c r="P43" s="105"/>
      <c r="Q43" s="84"/>
      <c r="R43" s="118">
        <f t="shared" si="11"/>
        <v>0</v>
      </c>
      <c r="S43" s="119">
        <f t="shared" si="9"/>
        <v>0</v>
      </c>
      <c r="T43" s="119">
        <f t="shared" si="10"/>
        <v>0</v>
      </c>
      <c r="U43" s="119"/>
      <c r="V43" s="120"/>
      <c r="W43" s="89"/>
      <c r="X43" s="124">
        <v>9</v>
      </c>
      <c r="Y43" s="122">
        <f t="shared" si="1"/>
        <v>0</v>
      </c>
      <c r="Z43" s="122">
        <f t="shared" si="2"/>
        <v>0</v>
      </c>
      <c r="AA43" s="122">
        <f t="shared" si="3"/>
        <v>0</v>
      </c>
      <c r="AB43" s="122">
        <f t="shared" si="12"/>
        <v>0</v>
      </c>
      <c r="AC43" s="122">
        <f t="shared" si="13"/>
        <v>0</v>
      </c>
      <c r="AD43" s="122">
        <f t="shared" si="14"/>
        <v>0</v>
      </c>
      <c r="AE43" s="122">
        <f t="shared" si="15"/>
        <v>0</v>
      </c>
      <c r="AF43" s="122">
        <f t="shared" si="16"/>
        <v>0</v>
      </c>
      <c r="AG43" s="122">
        <f t="shared" si="17"/>
        <v>0</v>
      </c>
      <c r="AH43" s="122">
        <f t="shared" si="18"/>
        <v>0</v>
      </c>
    </row>
    <row r="44" spans="1:34" s="108" customFormat="1" ht="14.25" customHeight="1" x14ac:dyDescent="0.2">
      <c r="A44" s="49">
        <v>10</v>
      </c>
      <c r="B44" s="348"/>
      <c r="C44" s="348"/>
      <c r="D44" s="80"/>
      <c r="E44" s="52"/>
      <c r="F44" s="52"/>
      <c r="G44" s="313"/>
      <c r="H44" s="53"/>
      <c r="I44" s="69"/>
      <c r="J44" s="324" t="str">
        <f t="shared" si="5"/>
        <v>0, 
0</v>
      </c>
      <c r="K44" s="324" t="str">
        <f t="shared" si="6"/>
        <v>0, 
0</v>
      </c>
      <c r="L44" s="324" t="str">
        <f t="shared" si="7"/>
        <v>0, 
0</v>
      </c>
      <c r="M44" s="324" t="str">
        <f t="shared" si="8"/>
        <v>0, 
0</v>
      </c>
      <c r="N44" s="324" t="str">
        <f t="shared" si="0"/>
        <v xml:space="preserve">0
</v>
      </c>
      <c r="O44" s="104"/>
      <c r="P44" s="105"/>
      <c r="Q44" s="84"/>
      <c r="R44" s="118">
        <f t="shared" si="11"/>
        <v>0</v>
      </c>
      <c r="S44" s="119">
        <f t="shared" si="9"/>
        <v>0</v>
      </c>
      <c r="T44" s="119">
        <f t="shared" si="10"/>
        <v>0</v>
      </c>
      <c r="U44" s="119"/>
      <c r="V44" s="120"/>
      <c r="W44" s="89"/>
      <c r="X44" s="124">
        <v>10</v>
      </c>
      <c r="Y44" s="122">
        <f t="shared" si="1"/>
        <v>0</v>
      </c>
      <c r="Z44" s="122">
        <f t="shared" si="2"/>
        <v>0</v>
      </c>
      <c r="AA44" s="122">
        <f t="shared" si="3"/>
        <v>0</v>
      </c>
      <c r="AB44" s="122">
        <f t="shared" si="12"/>
        <v>0</v>
      </c>
      <c r="AC44" s="122">
        <f t="shared" si="13"/>
        <v>0</v>
      </c>
      <c r="AD44" s="122">
        <f t="shared" si="14"/>
        <v>0</v>
      </c>
      <c r="AE44" s="122">
        <f t="shared" si="15"/>
        <v>0</v>
      </c>
      <c r="AF44" s="122">
        <f t="shared" si="16"/>
        <v>0</v>
      </c>
      <c r="AG44" s="122">
        <f t="shared" si="17"/>
        <v>0</v>
      </c>
      <c r="AH44" s="122">
        <f t="shared" si="18"/>
        <v>0</v>
      </c>
    </row>
    <row r="45" spans="1:34" s="108" customFormat="1" ht="14.25" customHeight="1" x14ac:dyDescent="0.2">
      <c r="A45" s="49">
        <v>11</v>
      </c>
      <c r="B45" s="348"/>
      <c r="C45" s="348"/>
      <c r="D45" s="80"/>
      <c r="E45" s="52"/>
      <c r="F45" s="52"/>
      <c r="G45" s="313"/>
      <c r="H45" s="53"/>
      <c r="I45" s="69"/>
      <c r="J45" s="324" t="str">
        <f t="shared" si="5"/>
        <v>0, 
0</v>
      </c>
      <c r="K45" s="324" t="str">
        <f t="shared" si="6"/>
        <v>0, 
0</v>
      </c>
      <c r="L45" s="324" t="str">
        <f t="shared" si="7"/>
        <v>0, 
0</v>
      </c>
      <c r="M45" s="324" t="str">
        <f t="shared" si="8"/>
        <v>0, 
0</v>
      </c>
      <c r="N45" s="324" t="str">
        <f t="shared" si="0"/>
        <v xml:space="preserve">0
</v>
      </c>
      <c r="O45" s="104"/>
      <c r="P45" s="105"/>
      <c r="Q45" s="84"/>
      <c r="R45" s="118">
        <f t="shared" si="11"/>
        <v>0</v>
      </c>
      <c r="S45" s="119">
        <f t="shared" si="9"/>
        <v>0</v>
      </c>
      <c r="T45" s="119">
        <f t="shared" si="10"/>
        <v>0</v>
      </c>
      <c r="U45" s="119"/>
      <c r="V45" s="120"/>
      <c r="W45" s="89"/>
      <c r="X45" s="124">
        <v>11</v>
      </c>
      <c r="Y45" s="122">
        <f t="shared" si="1"/>
        <v>0</v>
      </c>
      <c r="Z45" s="122">
        <f t="shared" si="2"/>
        <v>0</v>
      </c>
      <c r="AA45" s="122">
        <f t="shared" si="3"/>
        <v>0</v>
      </c>
      <c r="AB45" s="122">
        <f t="shared" si="12"/>
        <v>0</v>
      </c>
      <c r="AC45" s="122">
        <f t="shared" si="13"/>
        <v>0</v>
      </c>
      <c r="AD45" s="122">
        <f t="shared" si="14"/>
        <v>0</v>
      </c>
      <c r="AE45" s="122">
        <f t="shared" si="15"/>
        <v>0</v>
      </c>
      <c r="AF45" s="122">
        <f t="shared" si="16"/>
        <v>0</v>
      </c>
      <c r="AG45" s="122">
        <f t="shared" si="17"/>
        <v>0</v>
      </c>
      <c r="AH45" s="122">
        <f t="shared" si="18"/>
        <v>0</v>
      </c>
    </row>
    <row r="46" spans="1:34" s="108" customFormat="1" ht="14.25" customHeight="1" x14ac:dyDescent="0.2">
      <c r="A46" s="49">
        <v>12</v>
      </c>
      <c r="B46" s="348"/>
      <c r="C46" s="348"/>
      <c r="D46" s="80"/>
      <c r="E46" s="52"/>
      <c r="F46" s="52"/>
      <c r="G46" s="313"/>
      <c r="H46" s="53"/>
      <c r="I46" s="69"/>
      <c r="J46" s="324" t="str">
        <f t="shared" si="5"/>
        <v>0, 
0</v>
      </c>
      <c r="K46" s="324" t="str">
        <f t="shared" si="6"/>
        <v>0, 
0</v>
      </c>
      <c r="L46" s="324" t="str">
        <f t="shared" si="7"/>
        <v>0, 
0</v>
      </c>
      <c r="M46" s="324" t="str">
        <f t="shared" si="8"/>
        <v>0, 
0</v>
      </c>
      <c r="N46" s="324" t="str">
        <f t="shared" si="0"/>
        <v xml:space="preserve">0
</v>
      </c>
      <c r="O46" s="104"/>
      <c r="P46" s="105"/>
      <c r="Q46" s="84"/>
      <c r="R46" s="118">
        <f t="shared" si="11"/>
        <v>0</v>
      </c>
      <c r="S46" s="119">
        <f t="shared" si="9"/>
        <v>0</v>
      </c>
      <c r="T46" s="119">
        <f t="shared" si="10"/>
        <v>0</v>
      </c>
      <c r="U46" s="119"/>
      <c r="V46" s="120"/>
      <c r="W46" s="89"/>
      <c r="X46" s="124">
        <v>12</v>
      </c>
      <c r="Y46" s="122">
        <f t="shared" si="1"/>
        <v>0</v>
      </c>
      <c r="Z46" s="122">
        <f t="shared" si="2"/>
        <v>0</v>
      </c>
      <c r="AA46" s="122">
        <f t="shared" si="3"/>
        <v>0</v>
      </c>
      <c r="AB46" s="122">
        <f t="shared" si="12"/>
        <v>0</v>
      </c>
      <c r="AC46" s="122">
        <f t="shared" si="13"/>
        <v>0</v>
      </c>
      <c r="AD46" s="122">
        <f t="shared" si="14"/>
        <v>0</v>
      </c>
      <c r="AE46" s="122">
        <f t="shared" si="15"/>
        <v>0</v>
      </c>
      <c r="AF46" s="122">
        <f t="shared" si="16"/>
        <v>0</v>
      </c>
      <c r="AG46" s="122">
        <f t="shared" si="17"/>
        <v>0</v>
      </c>
      <c r="AH46" s="122">
        <f t="shared" si="18"/>
        <v>0</v>
      </c>
    </row>
    <row r="47" spans="1:34" s="108" customFormat="1" ht="14.25" customHeight="1" x14ac:dyDescent="0.2">
      <c r="A47" s="49">
        <v>13</v>
      </c>
      <c r="B47" s="348"/>
      <c r="C47" s="348"/>
      <c r="D47" s="80"/>
      <c r="E47" s="52"/>
      <c r="F47" s="52"/>
      <c r="G47" s="313"/>
      <c r="H47" s="53"/>
      <c r="I47" s="69"/>
      <c r="J47" s="324" t="str">
        <f t="shared" si="5"/>
        <v>0, 
0</v>
      </c>
      <c r="K47" s="324" t="str">
        <f t="shared" si="6"/>
        <v>0, 
0</v>
      </c>
      <c r="L47" s="324" t="str">
        <f t="shared" si="7"/>
        <v>0, 
0</v>
      </c>
      <c r="M47" s="324" t="str">
        <f t="shared" si="8"/>
        <v>0, 
0</v>
      </c>
      <c r="N47" s="324" t="str">
        <f t="shared" si="0"/>
        <v xml:space="preserve">0
</v>
      </c>
      <c r="O47" s="104"/>
      <c r="P47" s="103"/>
      <c r="Q47" s="125"/>
      <c r="R47" s="118">
        <f t="shared" si="11"/>
        <v>0</v>
      </c>
      <c r="S47" s="119">
        <f t="shared" si="9"/>
        <v>0</v>
      </c>
      <c r="T47" s="119">
        <f t="shared" si="10"/>
        <v>0</v>
      </c>
      <c r="U47" s="119"/>
      <c r="V47" s="120"/>
      <c r="W47" s="125"/>
      <c r="X47" s="124">
        <v>13</v>
      </c>
      <c r="Y47" s="122">
        <f t="shared" si="1"/>
        <v>0</v>
      </c>
      <c r="Z47" s="122">
        <f t="shared" si="2"/>
        <v>0</v>
      </c>
      <c r="AA47" s="122">
        <f t="shared" si="3"/>
        <v>0</v>
      </c>
      <c r="AB47" s="122">
        <f t="shared" si="12"/>
        <v>0</v>
      </c>
      <c r="AC47" s="122">
        <f t="shared" si="13"/>
        <v>0</v>
      </c>
      <c r="AD47" s="122">
        <f t="shared" si="14"/>
        <v>0</v>
      </c>
      <c r="AE47" s="122">
        <f t="shared" si="15"/>
        <v>0</v>
      </c>
      <c r="AF47" s="122">
        <f t="shared" si="16"/>
        <v>0</v>
      </c>
      <c r="AG47" s="122">
        <f t="shared" si="17"/>
        <v>0</v>
      </c>
      <c r="AH47" s="122">
        <f t="shared" si="18"/>
        <v>0</v>
      </c>
    </row>
    <row r="48" spans="1:34" s="108" customFormat="1" ht="14.25" customHeight="1" x14ac:dyDescent="0.2">
      <c r="A48" s="49">
        <v>14</v>
      </c>
      <c r="B48" s="348"/>
      <c r="C48" s="348"/>
      <c r="D48" s="80"/>
      <c r="E48" s="52"/>
      <c r="F48" s="52"/>
      <c r="G48" s="313"/>
      <c r="H48" s="53"/>
      <c r="I48" s="69"/>
      <c r="J48" s="324" t="str">
        <f t="shared" si="5"/>
        <v>0, 
0</v>
      </c>
      <c r="K48" s="324" t="str">
        <f t="shared" si="6"/>
        <v>0, 
0</v>
      </c>
      <c r="L48" s="324" t="str">
        <f t="shared" si="7"/>
        <v>0, 
0</v>
      </c>
      <c r="M48" s="324" t="str">
        <f t="shared" si="8"/>
        <v>0, 
0</v>
      </c>
      <c r="N48" s="324" t="str">
        <f t="shared" si="0"/>
        <v xml:space="preserve">0
</v>
      </c>
      <c r="O48" s="104"/>
      <c r="P48" s="126"/>
      <c r="Q48" s="103"/>
      <c r="R48" s="118">
        <f t="shared" si="11"/>
        <v>0</v>
      </c>
      <c r="S48" s="119">
        <f t="shared" si="9"/>
        <v>0</v>
      </c>
      <c r="T48" s="119">
        <f t="shared" si="10"/>
        <v>0</v>
      </c>
      <c r="U48" s="119"/>
      <c r="V48" s="120"/>
      <c r="W48" s="103"/>
      <c r="X48" s="124">
        <v>14</v>
      </c>
      <c r="Y48" s="122">
        <f t="shared" si="1"/>
        <v>0</v>
      </c>
      <c r="Z48" s="122">
        <f t="shared" si="2"/>
        <v>0</v>
      </c>
      <c r="AA48" s="122">
        <f t="shared" si="3"/>
        <v>0</v>
      </c>
      <c r="AB48" s="122">
        <f t="shared" si="12"/>
        <v>0</v>
      </c>
      <c r="AC48" s="122">
        <f t="shared" si="13"/>
        <v>0</v>
      </c>
      <c r="AD48" s="122">
        <f t="shared" si="14"/>
        <v>0</v>
      </c>
      <c r="AE48" s="122">
        <f t="shared" si="15"/>
        <v>0</v>
      </c>
      <c r="AF48" s="122">
        <f t="shared" si="16"/>
        <v>0</v>
      </c>
      <c r="AG48" s="122">
        <f t="shared" si="17"/>
        <v>0</v>
      </c>
      <c r="AH48" s="122">
        <f t="shared" si="18"/>
        <v>0</v>
      </c>
    </row>
    <row r="49" spans="1:37" s="108" customFormat="1" ht="14.25" customHeight="1" x14ac:dyDescent="0.2">
      <c r="A49" s="55">
        <v>15</v>
      </c>
      <c r="B49" s="350"/>
      <c r="C49" s="350"/>
      <c r="D49" s="81"/>
      <c r="E49" s="56"/>
      <c r="F49" s="56"/>
      <c r="G49" s="314"/>
      <c r="H49" s="57"/>
      <c r="I49" s="323"/>
      <c r="J49" s="324" t="str">
        <f t="shared" si="5"/>
        <v>0, 
0</v>
      </c>
      <c r="K49" s="324" t="str">
        <f t="shared" si="6"/>
        <v>0, 
0</v>
      </c>
      <c r="L49" s="325" t="str">
        <f t="shared" si="7"/>
        <v>0, 
0</v>
      </c>
      <c r="M49" s="325" t="str">
        <f t="shared" si="8"/>
        <v>0, 
0</v>
      </c>
      <c r="N49" s="326" t="str">
        <f t="shared" si="0"/>
        <v xml:space="preserve">0
</v>
      </c>
      <c r="O49" s="104"/>
      <c r="P49" s="126"/>
      <c r="Q49" s="103"/>
      <c r="R49" s="118">
        <f t="shared" si="11"/>
        <v>0</v>
      </c>
      <c r="S49" s="119">
        <f t="shared" si="9"/>
        <v>0</v>
      </c>
      <c r="T49" s="119">
        <f t="shared" si="10"/>
        <v>0</v>
      </c>
      <c r="U49" s="119"/>
      <c r="V49" s="120"/>
      <c r="W49" s="103"/>
      <c r="X49" s="124">
        <v>15</v>
      </c>
      <c r="Y49" s="122">
        <f t="shared" si="1"/>
        <v>0</v>
      </c>
      <c r="Z49" s="122">
        <f t="shared" si="2"/>
        <v>0</v>
      </c>
      <c r="AA49" s="122">
        <f t="shared" si="3"/>
        <v>0</v>
      </c>
      <c r="AB49" s="122">
        <f t="shared" si="12"/>
        <v>0</v>
      </c>
      <c r="AC49" s="122">
        <f t="shared" si="13"/>
        <v>0</v>
      </c>
      <c r="AD49" s="122">
        <f t="shared" si="14"/>
        <v>0</v>
      </c>
      <c r="AE49" s="122">
        <f t="shared" si="15"/>
        <v>0</v>
      </c>
      <c r="AF49" s="122">
        <f t="shared" si="16"/>
        <v>0</v>
      </c>
      <c r="AG49" s="122">
        <f t="shared" si="17"/>
        <v>0</v>
      </c>
      <c r="AH49" s="122">
        <f t="shared" si="18"/>
        <v>0</v>
      </c>
    </row>
    <row r="50" spans="1:37" s="108" customFormat="1" ht="15" customHeight="1" x14ac:dyDescent="0.2">
      <c r="A50" s="58"/>
      <c r="B50" s="31" t="s">
        <v>257</v>
      </c>
      <c r="C50" s="12"/>
      <c r="D50" s="12"/>
      <c r="E50" s="14"/>
      <c r="F50" s="3"/>
      <c r="G50" s="3"/>
      <c r="H50" s="30"/>
      <c r="I50" s="12"/>
      <c r="J50" s="12"/>
      <c r="K50" s="12"/>
      <c r="L50" s="12"/>
      <c r="M50" s="12"/>
      <c r="N50" s="276"/>
      <c r="O50" s="104"/>
      <c r="P50" s="105"/>
      <c r="Q50" s="84"/>
      <c r="R50" s="107"/>
      <c r="S50" s="107"/>
      <c r="T50" s="107"/>
      <c r="U50" s="107"/>
      <c r="V50" s="107"/>
      <c r="W50" s="89"/>
      <c r="X50" s="107"/>
      <c r="Y50" s="107"/>
      <c r="Z50" s="107"/>
    </row>
    <row r="51" spans="1:37" s="130" customFormat="1" ht="7.5" customHeight="1" x14ac:dyDescent="0.2">
      <c r="A51" s="67"/>
      <c r="B51" s="32"/>
      <c r="C51" s="6"/>
      <c r="D51" s="7"/>
      <c r="E51" s="8"/>
      <c r="F51" s="9"/>
      <c r="G51" s="9"/>
      <c r="H51" s="10"/>
      <c r="I51" s="9"/>
      <c r="J51" s="9"/>
      <c r="K51" s="9"/>
      <c r="L51" s="9"/>
      <c r="M51" s="9"/>
      <c r="N51" s="277"/>
      <c r="O51" s="100"/>
      <c r="P51" s="129"/>
      <c r="Q51" s="98"/>
      <c r="R51" s="100"/>
      <c r="S51" s="100"/>
      <c r="T51" s="100"/>
      <c r="U51" s="100"/>
      <c r="V51" s="100"/>
      <c r="W51" s="107"/>
      <c r="X51" s="100"/>
      <c r="Y51" s="100"/>
      <c r="Z51" s="100"/>
    </row>
    <row r="52" spans="1:37" s="84" customFormat="1" ht="22.5" customHeight="1" x14ac:dyDescent="0.2">
      <c r="A52" s="369" t="s">
        <v>36</v>
      </c>
      <c r="B52" s="370"/>
      <c r="C52" s="370"/>
      <c r="D52" s="370"/>
      <c r="E52" s="370"/>
      <c r="F52" s="370"/>
      <c r="G52" s="370"/>
      <c r="H52" s="370"/>
      <c r="I52" s="370"/>
      <c r="J52" s="370"/>
      <c r="K52" s="370"/>
      <c r="L52" s="370"/>
      <c r="M52" s="370"/>
      <c r="N52" s="278"/>
      <c r="O52" s="83"/>
    </row>
    <row r="53" spans="1:37" s="84" customFormat="1" ht="7.5" customHeight="1" x14ac:dyDescent="0.2">
      <c r="A53" s="71"/>
      <c r="B53" s="72"/>
      <c r="C53" s="73"/>
      <c r="D53" s="73"/>
      <c r="E53" s="73"/>
      <c r="F53" s="73"/>
      <c r="G53" s="73"/>
      <c r="H53" s="73"/>
      <c r="I53" s="73"/>
      <c r="J53" s="73"/>
      <c r="K53" s="73"/>
      <c r="L53" s="73"/>
      <c r="M53" s="261"/>
      <c r="N53" s="269"/>
      <c r="O53" s="83"/>
    </row>
    <row r="54" spans="1:37" s="84" customFormat="1" ht="15" customHeight="1" x14ac:dyDescent="0.2">
      <c r="A54" s="68"/>
      <c r="B54" s="241" t="s">
        <v>175</v>
      </c>
      <c r="C54" s="16"/>
      <c r="D54" s="15"/>
      <c r="E54" s="16"/>
      <c r="F54" s="15"/>
      <c r="G54" s="15"/>
      <c r="H54" s="16" t="s">
        <v>184</v>
      </c>
      <c r="I54" s="16"/>
      <c r="J54" s="15"/>
      <c r="K54" s="15"/>
      <c r="L54" s="17"/>
      <c r="M54" s="262"/>
      <c r="N54" s="267"/>
      <c r="O54" s="83"/>
    </row>
    <row r="55" spans="1:37" s="84" customFormat="1" ht="9.75" customHeight="1" x14ac:dyDescent="0.2">
      <c r="A55" s="68"/>
      <c r="B55" s="4"/>
      <c r="C55" s="15"/>
      <c r="D55" s="16"/>
      <c r="E55" s="16"/>
      <c r="F55" s="16"/>
      <c r="G55" s="16"/>
      <c r="H55" s="16"/>
      <c r="I55" s="16"/>
      <c r="J55" s="16"/>
      <c r="K55" s="16"/>
      <c r="L55" s="16"/>
      <c r="M55" s="2"/>
      <c r="N55" s="267"/>
      <c r="O55" s="83"/>
    </row>
    <row r="56" spans="1:37" s="84" customFormat="1" ht="14.25" customHeight="1" x14ac:dyDescent="0.2">
      <c r="A56" s="199"/>
      <c r="B56" s="148" t="s">
        <v>177</v>
      </c>
      <c r="C56" s="179"/>
      <c r="D56" s="180"/>
      <c r="E56" s="148" t="s">
        <v>189</v>
      </c>
      <c r="F56" s="11"/>
      <c r="G56" s="11"/>
      <c r="I56" s="148" t="s">
        <v>201</v>
      </c>
      <c r="K56" s="26"/>
      <c r="L56" s="148" t="s">
        <v>0</v>
      </c>
      <c r="M56" s="5"/>
      <c r="N56" s="267"/>
      <c r="O56" s="83"/>
      <c r="AI56" s="131"/>
      <c r="AJ56" s="131"/>
      <c r="AK56" s="131"/>
    </row>
    <row r="57" spans="1:37" s="84" customFormat="1" ht="14.25" customHeight="1" x14ac:dyDescent="0.2">
      <c r="A57" s="200"/>
      <c r="B57" s="148" t="s">
        <v>3</v>
      </c>
      <c r="C57" s="179"/>
      <c r="D57" s="180"/>
      <c r="E57" s="148" t="s">
        <v>229</v>
      </c>
      <c r="F57" s="180"/>
      <c r="G57" s="180"/>
      <c r="H57" s="180"/>
      <c r="I57" s="148" t="s">
        <v>77</v>
      </c>
      <c r="K57" s="26"/>
      <c r="L57" s="148" t="s">
        <v>212</v>
      </c>
      <c r="M57" s="89"/>
      <c r="N57" s="267"/>
      <c r="O57" s="83"/>
      <c r="AI57" s="131"/>
      <c r="AJ57" s="131"/>
      <c r="AK57" s="131"/>
    </row>
    <row r="58" spans="1:37" s="84" customFormat="1" ht="14.25" customHeight="1" x14ac:dyDescent="0.2">
      <c r="A58" s="200"/>
      <c r="B58" s="148" t="s">
        <v>4</v>
      </c>
      <c r="C58" s="179"/>
      <c r="D58" s="180"/>
      <c r="E58" s="148" t="s">
        <v>230</v>
      </c>
      <c r="F58" s="180"/>
      <c r="G58" s="180"/>
      <c r="H58" s="16"/>
      <c r="I58" s="148" t="s">
        <v>78</v>
      </c>
      <c r="K58" s="26"/>
      <c r="L58" s="148" t="s">
        <v>14</v>
      </c>
      <c r="M58" s="89"/>
      <c r="N58" s="267"/>
      <c r="O58" s="83"/>
      <c r="AI58" s="131"/>
      <c r="AJ58" s="131"/>
      <c r="AK58" s="131"/>
    </row>
    <row r="59" spans="1:37" s="84" customFormat="1" ht="14.25" customHeight="1" x14ac:dyDescent="0.2">
      <c r="A59" s="200"/>
      <c r="B59" s="148" t="s">
        <v>5</v>
      </c>
      <c r="C59" s="179"/>
      <c r="D59" s="180"/>
      <c r="E59" s="148" t="s">
        <v>205</v>
      </c>
      <c r="F59" s="179"/>
      <c r="G59" s="179"/>
      <c r="H59" s="16"/>
      <c r="I59" s="148" t="s">
        <v>232</v>
      </c>
      <c r="K59" s="26"/>
      <c r="L59" s="148" t="s">
        <v>15</v>
      </c>
      <c r="M59" s="5"/>
      <c r="N59" s="267"/>
      <c r="O59" s="83"/>
      <c r="AI59" s="131"/>
      <c r="AJ59" s="131"/>
      <c r="AK59" s="131"/>
    </row>
    <row r="60" spans="1:37" s="84" customFormat="1" ht="14.25" customHeight="1" x14ac:dyDescent="0.2">
      <c r="A60" s="200"/>
      <c r="B60" s="148" t="s">
        <v>6</v>
      </c>
      <c r="C60" s="179"/>
      <c r="D60" s="180"/>
      <c r="E60" s="148" t="s">
        <v>206</v>
      </c>
      <c r="F60" s="179"/>
      <c r="G60" s="179"/>
      <c r="I60" s="148" t="s">
        <v>79</v>
      </c>
      <c r="K60" s="26"/>
      <c r="L60" s="148" t="s">
        <v>213</v>
      </c>
      <c r="M60" s="5"/>
      <c r="N60" s="267"/>
      <c r="O60" s="83"/>
      <c r="AI60" s="131"/>
      <c r="AJ60" s="131"/>
      <c r="AK60" s="131"/>
    </row>
    <row r="61" spans="1:37" s="84" customFormat="1" ht="14.25" customHeight="1" x14ac:dyDescent="0.2">
      <c r="A61" s="200"/>
      <c r="B61" s="148" t="s">
        <v>7</v>
      </c>
      <c r="C61" s="179"/>
      <c r="E61" s="148" t="s">
        <v>267</v>
      </c>
      <c r="F61" s="179"/>
      <c r="G61" s="179"/>
      <c r="H61" s="16"/>
      <c r="I61" s="203" t="s">
        <v>71</v>
      </c>
      <c r="K61" s="26"/>
      <c r="L61" s="148" t="s">
        <v>80</v>
      </c>
      <c r="M61" s="5"/>
      <c r="N61" s="267"/>
      <c r="O61" s="83"/>
      <c r="AI61" s="131"/>
      <c r="AJ61" s="131"/>
      <c r="AK61" s="131"/>
    </row>
    <row r="62" spans="1:37" s="84" customFormat="1" ht="14.25" customHeight="1" x14ac:dyDescent="0.2">
      <c r="A62" s="200"/>
      <c r="B62" s="148" t="s">
        <v>8</v>
      </c>
      <c r="C62" s="179"/>
      <c r="E62" s="148" t="s">
        <v>268</v>
      </c>
      <c r="F62" s="180"/>
      <c r="G62" s="180"/>
      <c r="I62" s="203" t="s">
        <v>1</v>
      </c>
      <c r="K62" s="26"/>
      <c r="L62" s="148" t="s">
        <v>81</v>
      </c>
      <c r="M62" s="5"/>
      <c r="N62" s="267"/>
      <c r="O62" s="83"/>
      <c r="P62" s="89"/>
      <c r="AI62" s="131"/>
      <c r="AJ62" s="131"/>
      <c r="AK62" s="131"/>
    </row>
    <row r="63" spans="1:37" s="84" customFormat="1" ht="14.25" customHeight="1" x14ac:dyDescent="0.2">
      <c r="A63" s="200"/>
      <c r="B63" s="237" t="s">
        <v>9</v>
      </c>
      <c r="C63" s="240"/>
      <c r="E63" s="148" t="s">
        <v>220</v>
      </c>
      <c r="F63" s="179"/>
      <c r="G63" s="179"/>
      <c r="H63" s="180"/>
      <c r="I63" s="238" t="s">
        <v>34</v>
      </c>
      <c r="J63" s="239"/>
      <c r="K63" s="11"/>
      <c r="L63" s="148" t="s">
        <v>82</v>
      </c>
      <c r="M63" s="5"/>
      <c r="N63" s="267"/>
      <c r="O63" s="83"/>
      <c r="P63" s="203"/>
      <c r="AI63" s="131"/>
      <c r="AJ63" s="131"/>
      <c r="AK63" s="131"/>
    </row>
    <row r="64" spans="1:37" s="84" customFormat="1" ht="14.25" customHeight="1" x14ac:dyDescent="0.2">
      <c r="A64" s="200"/>
      <c r="B64" s="237" t="s">
        <v>32</v>
      </c>
      <c r="C64" s="240"/>
      <c r="E64" s="148" t="s">
        <v>219</v>
      </c>
      <c r="F64" s="179"/>
      <c r="G64" s="179"/>
      <c r="H64" s="180"/>
      <c r="I64" s="238" t="s">
        <v>210</v>
      </c>
      <c r="J64" s="239"/>
      <c r="K64" s="26"/>
      <c r="L64" s="148" t="s">
        <v>83</v>
      </c>
      <c r="M64" s="5"/>
      <c r="N64" s="267"/>
      <c r="O64" s="83"/>
      <c r="P64" s="203"/>
      <c r="AI64" s="131"/>
      <c r="AJ64" s="131"/>
      <c r="AK64" s="131"/>
    </row>
    <row r="65" spans="1:37" s="84" customFormat="1" ht="14.25" customHeight="1" x14ac:dyDescent="0.2">
      <c r="A65" s="200"/>
      <c r="B65" s="237" t="s">
        <v>33</v>
      </c>
      <c r="C65" s="240"/>
      <c r="E65" s="148" t="s">
        <v>223</v>
      </c>
      <c r="F65" s="179"/>
      <c r="G65" s="179"/>
      <c r="H65" s="180"/>
      <c r="I65" s="238" t="s">
        <v>27</v>
      </c>
      <c r="J65" s="328"/>
      <c r="K65" s="26"/>
      <c r="L65" s="330" t="s">
        <v>16</v>
      </c>
      <c r="M65" s="333"/>
      <c r="N65" s="267"/>
      <c r="O65" s="83"/>
      <c r="AI65" s="131"/>
      <c r="AJ65" s="131"/>
      <c r="AK65" s="131"/>
    </row>
    <row r="66" spans="1:37" s="84" customFormat="1" ht="14.25" customHeight="1" x14ac:dyDescent="0.2">
      <c r="A66" s="200"/>
      <c r="B66" s="148" t="s">
        <v>10</v>
      </c>
      <c r="C66" s="179"/>
      <c r="D66" s="180"/>
      <c r="E66" s="148" t="s">
        <v>222</v>
      </c>
      <c r="F66" s="180"/>
      <c r="G66" s="180"/>
      <c r="H66" s="180"/>
      <c r="I66" s="329" t="s">
        <v>28</v>
      </c>
      <c r="J66" s="328"/>
      <c r="K66" s="89"/>
      <c r="L66" s="330" t="s">
        <v>17</v>
      </c>
      <c r="M66" s="328"/>
      <c r="N66" s="267"/>
      <c r="O66" s="83"/>
      <c r="Q66" s="89"/>
      <c r="AI66" s="131"/>
      <c r="AJ66" s="131"/>
      <c r="AK66" s="131"/>
    </row>
    <row r="67" spans="1:37" s="84" customFormat="1" ht="14.25" customHeight="1" x14ac:dyDescent="0.2">
      <c r="A67" s="200"/>
      <c r="B67" s="148" t="s">
        <v>214</v>
      </c>
      <c r="C67" s="180"/>
      <c r="D67" s="180"/>
      <c r="E67" s="148" t="s">
        <v>221</v>
      </c>
      <c r="F67" s="180"/>
      <c r="G67" s="180"/>
      <c r="H67" s="180"/>
      <c r="I67" s="329" t="s">
        <v>211</v>
      </c>
      <c r="J67" s="328"/>
      <c r="K67" s="89"/>
      <c r="L67" s="332" t="s">
        <v>269</v>
      </c>
      <c r="M67" s="328"/>
      <c r="N67" s="267"/>
      <c r="O67" s="83"/>
      <c r="Q67" s="89"/>
      <c r="AI67" s="131"/>
      <c r="AJ67" s="131"/>
      <c r="AK67" s="131"/>
    </row>
    <row r="68" spans="1:37" s="84" customFormat="1" ht="14.25" customHeight="1" x14ac:dyDescent="0.2">
      <c r="A68" s="199"/>
      <c r="B68" s="148" t="s">
        <v>11</v>
      </c>
      <c r="C68" s="179"/>
      <c r="D68" s="180"/>
      <c r="E68" s="148" t="s">
        <v>21</v>
      </c>
      <c r="F68" s="11"/>
      <c r="G68" s="11"/>
      <c r="H68" s="180"/>
      <c r="I68" s="330" t="s">
        <v>29</v>
      </c>
      <c r="J68" s="331"/>
      <c r="K68" s="89"/>
      <c r="L68" s="330" t="s">
        <v>18</v>
      </c>
      <c r="M68" s="328"/>
      <c r="N68" s="267"/>
      <c r="O68" s="83"/>
      <c r="Q68" s="89"/>
      <c r="AI68" s="131"/>
      <c r="AJ68" s="131"/>
      <c r="AK68" s="131"/>
    </row>
    <row r="69" spans="1:37" s="84" customFormat="1" ht="14.25" customHeight="1" x14ac:dyDescent="0.2">
      <c r="A69" s="199"/>
      <c r="B69" s="148" t="s">
        <v>215</v>
      </c>
      <c r="C69" s="180"/>
      <c r="D69" s="180"/>
      <c r="E69" s="148" t="s">
        <v>231</v>
      </c>
      <c r="F69" s="11"/>
      <c r="G69" s="11"/>
      <c r="H69" s="180"/>
      <c r="I69" s="332" t="s">
        <v>261</v>
      </c>
      <c r="J69" s="331"/>
      <c r="K69" s="89"/>
      <c r="L69" s="330" t="s">
        <v>19</v>
      </c>
      <c r="M69" s="328"/>
      <c r="N69" s="279"/>
      <c r="O69" s="83"/>
      <c r="Q69" s="89"/>
      <c r="R69" s="131"/>
      <c r="S69" s="132"/>
      <c r="T69" s="132"/>
      <c r="U69" s="132"/>
      <c r="V69" s="131"/>
      <c r="W69" s="131"/>
      <c r="X69" s="131"/>
      <c r="Y69" s="131"/>
      <c r="Z69" s="131"/>
      <c r="AA69" s="131"/>
      <c r="AB69" s="131"/>
      <c r="AC69" s="131"/>
      <c r="AD69" s="131"/>
      <c r="AE69" s="131"/>
      <c r="AF69" s="131"/>
      <c r="AG69" s="131"/>
      <c r="AH69" s="131"/>
      <c r="AI69" s="131"/>
      <c r="AJ69" s="131"/>
      <c r="AK69" s="131"/>
    </row>
    <row r="70" spans="1:37" s="84" customFormat="1" ht="14.25" customHeight="1" x14ac:dyDescent="0.2">
      <c r="A70" s="199"/>
      <c r="B70" s="148" t="s">
        <v>216</v>
      </c>
      <c r="C70" s="180"/>
      <c r="D70" s="180"/>
      <c r="E70" s="148" t="s">
        <v>192</v>
      </c>
      <c r="F70" s="11"/>
      <c r="G70" s="11"/>
      <c r="H70" s="180"/>
      <c r="I70" s="330" t="s">
        <v>30</v>
      </c>
      <c r="J70" s="331"/>
      <c r="K70" s="89"/>
      <c r="N70" s="279"/>
      <c r="O70" s="83"/>
      <c r="P70" s="148"/>
      <c r="Q70" s="89"/>
      <c r="AI70" s="131"/>
      <c r="AJ70" s="131"/>
      <c r="AK70" s="131"/>
    </row>
    <row r="71" spans="1:37" s="84" customFormat="1" ht="14.25" customHeight="1" x14ac:dyDescent="0.2">
      <c r="A71" s="199"/>
      <c r="B71" s="148" t="s">
        <v>217</v>
      </c>
      <c r="C71" s="180"/>
      <c r="D71" s="179"/>
      <c r="E71" s="148" t="s">
        <v>193</v>
      </c>
      <c r="F71" s="180"/>
      <c r="G71" s="180"/>
      <c r="H71" s="180"/>
      <c r="I71" s="330" t="s">
        <v>70</v>
      </c>
      <c r="J71" s="331"/>
      <c r="K71" s="89"/>
      <c r="N71" s="279"/>
      <c r="P71" s="148"/>
      <c r="Q71" s="89"/>
      <c r="AI71" s="131"/>
      <c r="AJ71" s="131"/>
      <c r="AK71" s="131"/>
    </row>
    <row r="72" spans="1:37" s="84" customFormat="1" ht="14.25" customHeight="1" x14ac:dyDescent="0.2">
      <c r="A72" s="199"/>
      <c r="B72" s="148" t="s">
        <v>218</v>
      </c>
      <c r="C72" s="180"/>
      <c r="D72" s="179"/>
      <c r="E72" s="148" t="s">
        <v>191</v>
      </c>
      <c r="F72" s="180"/>
      <c r="G72" s="180"/>
      <c r="H72" s="180"/>
      <c r="I72" s="330" t="s">
        <v>31</v>
      </c>
      <c r="J72" s="331"/>
      <c r="K72" s="195"/>
      <c r="L72" s="15"/>
      <c r="M72" s="1"/>
      <c r="N72" s="279"/>
      <c r="P72" s="148"/>
      <c r="Q72" s="89"/>
      <c r="AI72" s="131"/>
      <c r="AJ72" s="131"/>
      <c r="AK72" s="131"/>
    </row>
    <row r="73" spans="1:37" s="84" customFormat="1" ht="14.25" customHeight="1" x14ac:dyDescent="0.2">
      <c r="A73" s="199"/>
      <c r="B73" s="148" t="s">
        <v>240</v>
      </c>
      <c r="C73" s="180"/>
      <c r="D73" s="179"/>
      <c r="E73" s="148" t="s">
        <v>194</v>
      </c>
      <c r="F73" s="180"/>
      <c r="G73" s="180"/>
      <c r="H73" s="180"/>
      <c r="I73" s="148"/>
      <c r="J73" s="26"/>
      <c r="K73" s="195"/>
      <c r="L73" s="15"/>
      <c r="M73" s="1"/>
      <c r="N73" s="279"/>
      <c r="P73" s="133"/>
      <c r="AI73" s="131"/>
      <c r="AJ73" s="131"/>
      <c r="AK73" s="131"/>
    </row>
    <row r="74" spans="1:37" s="84" customFormat="1" ht="14.25" customHeight="1" x14ac:dyDescent="0.2">
      <c r="A74" s="199"/>
      <c r="B74" s="148" t="s">
        <v>241</v>
      </c>
      <c r="C74" s="180"/>
      <c r="D74" s="179"/>
      <c r="E74" s="148" t="s">
        <v>195</v>
      </c>
      <c r="F74" s="180"/>
      <c r="G74" s="180"/>
      <c r="H74" s="180"/>
      <c r="I74" s="148"/>
      <c r="J74" s="194"/>
      <c r="K74" s="195"/>
      <c r="L74" s="15"/>
      <c r="M74" s="1"/>
      <c r="N74" s="279"/>
      <c r="P74" s="133"/>
      <c r="AI74" s="131"/>
      <c r="AJ74" s="131"/>
      <c r="AK74" s="131"/>
    </row>
    <row r="75" spans="1:37" s="84" customFormat="1" ht="14.25" customHeight="1" x14ac:dyDescent="0.2">
      <c r="A75" s="200"/>
      <c r="B75" s="148" t="s">
        <v>242</v>
      </c>
      <c r="C75" s="180"/>
      <c r="D75" s="179"/>
      <c r="E75" s="148" t="s">
        <v>22</v>
      </c>
      <c r="F75" s="180"/>
      <c r="G75" s="180"/>
      <c r="H75" s="16"/>
      <c r="I75" s="203"/>
      <c r="J75" s="194" t="s">
        <v>276</v>
      </c>
      <c r="K75" s="195"/>
      <c r="L75" s="15"/>
      <c r="M75" s="1"/>
      <c r="N75" s="279"/>
      <c r="P75" s="133"/>
      <c r="AI75" s="131"/>
      <c r="AJ75" s="131"/>
      <c r="AK75" s="131"/>
    </row>
    <row r="76" spans="1:37" s="84" customFormat="1" ht="14.25" customHeight="1" x14ac:dyDescent="0.2">
      <c r="A76" s="200"/>
      <c r="B76" s="148" t="s">
        <v>243</v>
      </c>
      <c r="C76" s="180"/>
      <c r="D76" s="179"/>
      <c r="E76" s="148" t="s">
        <v>199</v>
      </c>
      <c r="F76" s="180"/>
      <c r="G76" s="180"/>
      <c r="H76" s="180"/>
      <c r="I76" s="203"/>
      <c r="J76" s="194"/>
      <c r="K76" s="195"/>
      <c r="L76" s="15"/>
      <c r="M76" s="1"/>
      <c r="N76" s="279"/>
      <c r="P76" s="148"/>
      <c r="AI76" s="131"/>
      <c r="AJ76" s="131"/>
      <c r="AK76" s="131"/>
    </row>
    <row r="77" spans="1:37" s="84" customFormat="1" ht="14.25" customHeight="1" x14ac:dyDescent="0.2">
      <c r="A77" s="200"/>
      <c r="B77" s="148" t="s">
        <v>12</v>
      </c>
      <c r="C77" s="179"/>
      <c r="D77" s="179"/>
      <c r="E77" s="148" t="s">
        <v>196</v>
      </c>
      <c r="F77" s="180"/>
      <c r="G77" s="180"/>
      <c r="H77" s="180"/>
      <c r="J77" s="149" t="s">
        <v>95</v>
      </c>
      <c r="K77" s="60"/>
      <c r="L77" s="5"/>
      <c r="M77" s="1"/>
      <c r="N77" s="279"/>
      <c r="P77" s="148"/>
      <c r="AI77" s="131"/>
      <c r="AJ77" s="131"/>
      <c r="AK77" s="131"/>
    </row>
    <row r="78" spans="1:37" s="84" customFormat="1" ht="14.25" customHeight="1" x14ac:dyDescent="0.2">
      <c r="A78" s="200"/>
      <c r="B78" s="148" t="s">
        <v>226</v>
      </c>
      <c r="C78" s="198"/>
      <c r="D78" s="179"/>
      <c r="E78" s="148" t="s">
        <v>200</v>
      </c>
      <c r="F78" s="11"/>
      <c r="G78" s="11"/>
      <c r="H78" s="180"/>
      <c r="J78" s="149" t="s">
        <v>96</v>
      </c>
      <c r="K78" s="60"/>
      <c r="L78" s="1"/>
      <c r="M78" s="1"/>
      <c r="N78" s="279"/>
      <c r="P78" s="148"/>
      <c r="AI78" s="131"/>
      <c r="AJ78" s="131"/>
      <c r="AK78" s="131"/>
    </row>
    <row r="79" spans="1:37" s="84" customFormat="1" ht="14.25" customHeight="1" x14ac:dyDescent="0.2">
      <c r="A79" s="200"/>
      <c r="B79" s="148" t="s">
        <v>244</v>
      </c>
      <c r="C79" s="198"/>
      <c r="D79" s="179"/>
      <c r="E79" s="148" t="s">
        <v>198</v>
      </c>
      <c r="F79" s="11"/>
      <c r="G79" s="11"/>
      <c r="H79" s="180"/>
      <c r="I79" s="26"/>
      <c r="M79" s="1"/>
      <c r="N79" s="279"/>
      <c r="P79" s="148"/>
      <c r="AI79" s="131"/>
      <c r="AJ79" s="131"/>
      <c r="AK79" s="131"/>
    </row>
    <row r="80" spans="1:37" s="84" customFormat="1" ht="14.25" customHeight="1" x14ac:dyDescent="0.2">
      <c r="A80" s="200"/>
      <c r="B80" s="148" t="s">
        <v>13</v>
      </c>
      <c r="C80" s="179"/>
      <c r="D80" s="179"/>
      <c r="E80" s="148" t="s">
        <v>197</v>
      </c>
      <c r="F80" s="179"/>
      <c r="G80" s="179"/>
      <c r="H80" s="180"/>
      <c r="I80" s="26"/>
      <c r="J80" s="149" t="s">
        <v>84</v>
      </c>
      <c r="K80" s="60"/>
      <c r="L80" s="1"/>
      <c r="M80" s="2"/>
      <c r="N80" s="279"/>
      <c r="P80" s="148"/>
      <c r="AI80" s="131"/>
      <c r="AJ80" s="131"/>
      <c r="AK80" s="131"/>
    </row>
    <row r="81" spans="1:37" s="84" customFormat="1" ht="14.25" customHeight="1" x14ac:dyDescent="0.2">
      <c r="A81" s="200"/>
      <c r="B81" s="148" t="s">
        <v>227</v>
      </c>
      <c r="C81" s="180"/>
      <c r="D81" s="179"/>
      <c r="E81" s="148" t="s">
        <v>23</v>
      </c>
      <c r="F81" s="89"/>
      <c r="G81" s="89"/>
      <c r="H81" s="180"/>
      <c r="I81" s="26"/>
      <c r="J81" s="149" t="s">
        <v>73</v>
      </c>
      <c r="K81" s="60"/>
      <c r="L81" s="2"/>
      <c r="M81" s="1"/>
      <c r="N81" s="279"/>
      <c r="P81" s="133"/>
      <c r="AI81" s="131"/>
      <c r="AJ81" s="131"/>
      <c r="AK81" s="131"/>
    </row>
    <row r="82" spans="1:37" s="84" customFormat="1" ht="14.25" customHeight="1" x14ac:dyDescent="0.2">
      <c r="A82" s="200"/>
      <c r="B82" s="148" t="s">
        <v>273</v>
      </c>
      <c r="D82" s="179"/>
      <c r="E82" s="148" t="s">
        <v>24</v>
      </c>
      <c r="F82" s="89"/>
      <c r="G82" s="89"/>
      <c r="H82" s="180"/>
      <c r="I82" s="26"/>
      <c r="J82" s="149" t="s">
        <v>97</v>
      </c>
      <c r="K82" s="60"/>
      <c r="L82" s="1"/>
      <c r="M82" s="1"/>
      <c r="N82" s="279"/>
      <c r="P82" s="133"/>
      <c r="AI82" s="131"/>
      <c r="AJ82" s="131"/>
      <c r="AK82" s="131"/>
    </row>
    <row r="83" spans="1:37" s="84" customFormat="1" ht="14.25" customHeight="1" x14ac:dyDescent="0.2">
      <c r="A83" s="200"/>
      <c r="B83" s="148" t="s">
        <v>274</v>
      </c>
      <c r="D83" s="196"/>
      <c r="E83" s="148" t="s">
        <v>72</v>
      </c>
      <c r="F83" s="89"/>
      <c r="G83" s="89"/>
      <c r="H83" s="180"/>
      <c r="I83" s="26"/>
      <c r="J83" s="149" t="s">
        <v>86</v>
      </c>
      <c r="K83" s="60"/>
      <c r="L83" s="1"/>
      <c r="M83" s="1"/>
      <c r="N83" s="279"/>
      <c r="P83" s="133"/>
      <c r="AI83" s="131"/>
      <c r="AJ83" s="131"/>
      <c r="AK83" s="131"/>
    </row>
    <row r="84" spans="1:37" s="84" customFormat="1" ht="14.25" customHeight="1" x14ac:dyDescent="0.2">
      <c r="A84" s="200"/>
      <c r="B84" s="148" t="s">
        <v>275</v>
      </c>
      <c r="D84" s="196"/>
      <c r="E84" s="148" t="s">
        <v>35</v>
      </c>
      <c r="F84" s="89"/>
      <c r="G84" s="89"/>
      <c r="H84" s="180"/>
      <c r="I84" s="26"/>
      <c r="J84" s="149" t="s">
        <v>180</v>
      </c>
      <c r="K84" s="26"/>
      <c r="L84" s="1"/>
      <c r="M84" s="1"/>
      <c r="N84" s="279"/>
      <c r="P84" s="133"/>
      <c r="AI84" s="131"/>
      <c r="AJ84" s="131"/>
      <c r="AK84" s="131"/>
    </row>
    <row r="85" spans="1:37" s="84" customFormat="1" ht="14.25" customHeight="1" x14ac:dyDescent="0.2">
      <c r="A85" s="200"/>
      <c r="B85" s="148" t="s">
        <v>25</v>
      </c>
      <c r="C85" s="179"/>
      <c r="D85" s="196"/>
      <c r="F85" s="179"/>
      <c r="G85" s="179"/>
      <c r="H85" s="180"/>
      <c r="I85" s="26"/>
      <c r="J85" s="149" t="s">
        <v>98</v>
      </c>
      <c r="K85" s="26"/>
      <c r="L85" s="1"/>
      <c r="M85" s="1"/>
      <c r="N85" s="279"/>
      <c r="P85" s="133"/>
      <c r="AI85" s="131"/>
      <c r="AJ85" s="131"/>
      <c r="AK85" s="131"/>
    </row>
    <row r="86" spans="1:37" s="84" customFormat="1" ht="14.25" customHeight="1" x14ac:dyDescent="0.2">
      <c r="A86" s="200"/>
      <c r="B86" s="148" t="s">
        <v>190</v>
      </c>
      <c r="C86" s="179"/>
      <c r="D86" s="196"/>
      <c r="F86" s="179"/>
      <c r="G86" s="179"/>
      <c r="H86" s="180"/>
      <c r="I86" s="26"/>
      <c r="J86" s="149" t="s">
        <v>99</v>
      </c>
      <c r="K86" s="26"/>
      <c r="L86" s="1"/>
      <c r="M86" s="1"/>
      <c r="N86" s="279"/>
      <c r="P86" s="133"/>
      <c r="AI86" s="131"/>
      <c r="AJ86" s="131"/>
      <c r="AK86" s="131"/>
    </row>
    <row r="87" spans="1:37" s="84" customFormat="1" ht="14.25" customHeight="1" x14ac:dyDescent="0.2">
      <c r="A87" s="200"/>
      <c r="B87" s="238" t="s">
        <v>228</v>
      </c>
      <c r="C87" s="240"/>
      <c r="D87" s="179"/>
      <c r="F87" s="179"/>
      <c r="G87" s="179"/>
      <c r="H87" s="180"/>
      <c r="I87" s="26"/>
      <c r="J87" s="149" t="s">
        <v>101</v>
      </c>
      <c r="K87" s="60"/>
      <c r="L87" s="1"/>
      <c r="M87" s="1"/>
      <c r="N87" s="279"/>
      <c r="P87" s="133"/>
      <c r="AI87" s="131"/>
      <c r="AJ87" s="131"/>
      <c r="AK87" s="131"/>
    </row>
    <row r="88" spans="1:37" s="84" customFormat="1" ht="14.25" customHeight="1" x14ac:dyDescent="0.2">
      <c r="A88" s="200"/>
      <c r="B88" s="237" t="s">
        <v>204</v>
      </c>
      <c r="C88" s="240"/>
      <c r="D88" s="196"/>
      <c r="F88" s="179"/>
      <c r="G88" s="179"/>
      <c r="H88" s="180"/>
      <c r="I88" s="26"/>
      <c r="J88" s="149" t="s">
        <v>100</v>
      </c>
      <c r="L88" s="1"/>
      <c r="M88" s="1"/>
      <c r="N88" s="279"/>
      <c r="P88" s="133"/>
      <c r="AI88" s="131"/>
      <c r="AJ88" s="131"/>
      <c r="AK88" s="131"/>
    </row>
    <row r="89" spans="1:37" s="84" customFormat="1" ht="14.25" customHeight="1" x14ac:dyDescent="0.2">
      <c r="A89" s="201"/>
      <c r="B89" s="237" t="s">
        <v>26</v>
      </c>
      <c r="C89" s="240"/>
      <c r="D89" s="196"/>
      <c r="F89" s="179"/>
      <c r="G89" s="179"/>
      <c r="H89" s="180"/>
      <c r="I89" s="26"/>
      <c r="J89" s="149" t="s">
        <v>102</v>
      </c>
      <c r="K89" s="60"/>
      <c r="L89" s="1"/>
      <c r="M89" s="1"/>
      <c r="N89" s="279"/>
      <c r="P89" s="60"/>
      <c r="AI89" s="131"/>
      <c r="AJ89" s="131"/>
      <c r="AK89" s="131"/>
    </row>
    <row r="90" spans="1:37" s="84" customFormat="1" ht="14.25" customHeight="1" x14ac:dyDescent="0.2">
      <c r="A90" s="202"/>
      <c r="B90" s="180"/>
      <c r="C90" s="180"/>
      <c r="D90" s="197"/>
      <c r="E90" s="148"/>
      <c r="F90" s="179"/>
      <c r="G90" s="179"/>
      <c r="H90" s="180"/>
      <c r="I90" s="26"/>
      <c r="M90" s="1"/>
      <c r="N90" s="279"/>
      <c r="P90" s="133"/>
      <c r="AI90" s="131"/>
      <c r="AJ90" s="131"/>
      <c r="AK90" s="131"/>
    </row>
    <row r="91" spans="1:37" s="84" customFormat="1" ht="14.25" customHeight="1" x14ac:dyDescent="0.2">
      <c r="A91" s="200"/>
      <c r="B91" s="180"/>
      <c r="C91" s="180"/>
      <c r="D91" s="197"/>
      <c r="E91" s="148"/>
      <c r="F91" s="179"/>
      <c r="G91" s="179"/>
      <c r="H91" s="180"/>
      <c r="I91" s="26"/>
      <c r="M91" s="1"/>
      <c r="N91" s="279"/>
      <c r="P91" s="133"/>
      <c r="AI91" s="131"/>
      <c r="AJ91" s="131"/>
      <c r="AK91" s="131"/>
    </row>
    <row r="92" spans="1:37" s="84" customFormat="1" ht="14.25" customHeight="1" x14ac:dyDescent="0.2">
      <c r="A92" s="68"/>
      <c r="B92" s="4"/>
      <c r="C92" s="4"/>
      <c r="D92" s="1"/>
      <c r="E92" s="1"/>
      <c r="I92" s="15"/>
      <c r="J92" s="351"/>
      <c r="K92" s="254" t="s">
        <v>249</v>
      </c>
      <c r="L92" s="254" t="str">
        <f>$S$115&amp;" kinases selected"</f>
        <v>0 kinases selected</v>
      </c>
      <c r="M92" s="254"/>
      <c r="N92" s="279"/>
      <c r="P92" s="133"/>
      <c r="AI92" s="131"/>
      <c r="AJ92" s="131"/>
      <c r="AK92" s="131"/>
    </row>
    <row r="93" spans="1:37" s="84" customFormat="1" ht="14.25" customHeight="1" x14ac:dyDescent="0.2">
      <c r="A93" s="68"/>
      <c r="B93" s="4"/>
      <c r="C93" s="4"/>
      <c r="D93" s="1"/>
      <c r="E93" s="1"/>
      <c r="F93" s="1"/>
      <c r="G93" s="1"/>
      <c r="H93" s="1"/>
      <c r="I93" s="15"/>
      <c r="J93" s="351"/>
      <c r="K93" s="254"/>
      <c r="L93" s="254"/>
      <c r="M93" s="254"/>
      <c r="N93" s="279"/>
      <c r="P93" s="133"/>
      <c r="AI93" s="131"/>
      <c r="AJ93" s="131"/>
      <c r="AK93" s="131"/>
    </row>
    <row r="94" spans="1:37" s="84" customFormat="1" ht="14.25" customHeight="1" x14ac:dyDescent="0.2">
      <c r="A94" s="74"/>
      <c r="B94" s="59"/>
      <c r="C94" s="59"/>
      <c r="D94" s="59"/>
      <c r="E94" s="59"/>
      <c r="F94" s="59"/>
      <c r="G94" s="59"/>
      <c r="H94" s="59"/>
      <c r="I94" s="59"/>
      <c r="J94" s="59"/>
      <c r="K94" s="59"/>
      <c r="L94" s="59"/>
      <c r="M94" s="59"/>
      <c r="N94" s="280"/>
      <c r="P94" s="133"/>
      <c r="AI94" s="131"/>
      <c r="AJ94" s="131"/>
      <c r="AK94" s="131"/>
    </row>
    <row r="95" spans="1:37" s="84" customFormat="1" ht="22.5" customHeight="1" x14ac:dyDescent="0.2">
      <c r="A95" s="346" t="s">
        <v>224</v>
      </c>
      <c r="B95" s="347"/>
      <c r="C95" s="347"/>
      <c r="D95" s="347"/>
      <c r="E95" s="347"/>
      <c r="F95" s="347"/>
      <c r="G95" s="316"/>
      <c r="H95" s="248"/>
      <c r="I95" s="248"/>
      <c r="J95" s="248"/>
      <c r="K95" s="248"/>
      <c r="L95" s="248"/>
      <c r="M95" s="248"/>
      <c r="N95" s="281"/>
      <c r="P95" s="133"/>
      <c r="AI95" s="131"/>
      <c r="AJ95" s="131"/>
      <c r="AK95" s="131"/>
    </row>
    <row r="96" spans="1:37" s="84" customFormat="1" ht="7.5" customHeight="1" x14ac:dyDescent="0.2">
      <c r="A96" s="68"/>
      <c r="B96" s="33"/>
      <c r="C96" s="12"/>
      <c r="D96" s="12"/>
      <c r="E96" s="12"/>
      <c r="F96" s="12"/>
      <c r="G96" s="12"/>
      <c r="H96" s="12"/>
      <c r="I96" s="12"/>
      <c r="J96" s="12"/>
      <c r="K96" s="12"/>
      <c r="L96" s="12"/>
      <c r="M96" s="12"/>
      <c r="N96" s="279"/>
      <c r="P96" s="133"/>
      <c r="AI96" s="131"/>
      <c r="AJ96" s="131"/>
      <c r="AK96" s="131"/>
    </row>
    <row r="97" spans="1:42" s="84" customFormat="1" ht="30" customHeight="1" x14ac:dyDescent="0.2">
      <c r="A97" s="68"/>
      <c r="B97" s="34" t="s">
        <v>109</v>
      </c>
      <c r="C97" s="34"/>
      <c r="D97" s="21"/>
      <c r="E97" s="21"/>
      <c r="F97" s="70"/>
      <c r="G97" s="70"/>
      <c r="H97" s="296" t="str">
        <f>IF(S115&lt;7,"400uL", VLOOKUP(S115,E100:F104,2,1))</f>
        <v>400uL</v>
      </c>
      <c r="I97" s="22"/>
      <c r="J97" s="335" t="s">
        <v>266</v>
      </c>
      <c r="K97" s="20"/>
      <c r="L97" s="20"/>
      <c r="M97" s="263"/>
      <c r="N97" s="279"/>
      <c r="P97" s="133"/>
      <c r="AI97" s="131"/>
      <c r="AJ97" s="131"/>
      <c r="AK97" s="131"/>
    </row>
    <row r="98" spans="1:42" s="84" customFormat="1" ht="12" customHeight="1" x14ac:dyDescent="0.2">
      <c r="A98" s="68"/>
      <c r="B98" s="33"/>
      <c r="C98" s="12"/>
      <c r="D98" s="12"/>
      <c r="E98" s="12"/>
      <c r="F98" s="12"/>
      <c r="G98" s="12"/>
      <c r="H98" s="19"/>
      <c r="I98" s="255"/>
      <c r="J98" s="344" t="str">
        <f>VLOOKUP(C12,Q230:S263,3,1)</f>
        <v xml:space="preserve"> Advanced Cellular Dynamics, Inc.
720 Broadway
Seattle, WA  98122                                                                                                                                                                                                                                                                                                                                                                                                                                         Tel:  +1 (206) 726-1205</v>
      </c>
      <c r="K98" s="345"/>
      <c r="L98" s="345"/>
      <c r="M98" s="345"/>
      <c r="N98" s="279"/>
      <c r="P98" s="133"/>
      <c r="AI98" s="131"/>
      <c r="AJ98" s="131"/>
      <c r="AK98" s="131"/>
    </row>
    <row r="99" spans="1:42" s="84" customFormat="1" ht="13.5" customHeight="1" x14ac:dyDescent="0.2">
      <c r="A99" s="68"/>
      <c r="B99" s="35"/>
      <c r="C99" s="295" t="s">
        <v>181</v>
      </c>
      <c r="D99" s="253"/>
      <c r="E99" s="352" t="s">
        <v>115</v>
      </c>
      <c r="F99" s="353"/>
      <c r="G99" s="354"/>
      <c r="H99" s="317"/>
      <c r="I99" s="256"/>
      <c r="J99" s="345"/>
      <c r="K99" s="345"/>
      <c r="L99" s="345"/>
      <c r="M99" s="345"/>
      <c r="N99" s="279"/>
      <c r="P99" s="133"/>
      <c r="AI99" s="131"/>
      <c r="AJ99" s="131"/>
      <c r="AK99" s="131"/>
    </row>
    <row r="100" spans="1:42" s="84" customFormat="1" ht="12" customHeight="1" x14ac:dyDescent="0.2">
      <c r="A100" s="68"/>
      <c r="B100" s="23"/>
      <c r="C100" s="249" t="s">
        <v>105</v>
      </c>
      <c r="D100" s="250"/>
      <c r="E100" s="61">
        <v>7</v>
      </c>
      <c r="F100" s="320" t="s">
        <v>110</v>
      </c>
      <c r="G100" s="319"/>
      <c r="H100" s="19"/>
      <c r="I100" s="256"/>
      <c r="J100" s="345"/>
      <c r="K100" s="345"/>
      <c r="L100" s="345"/>
      <c r="M100" s="345"/>
      <c r="N100" s="279"/>
      <c r="P100" s="133"/>
      <c r="AI100" s="131"/>
      <c r="AJ100" s="131"/>
      <c r="AK100" s="131"/>
    </row>
    <row r="101" spans="1:42" s="84" customFormat="1" ht="12" customHeight="1" x14ac:dyDescent="0.2">
      <c r="A101" s="68"/>
      <c r="B101" s="36"/>
      <c r="C101" s="249" t="s">
        <v>106</v>
      </c>
      <c r="D101" s="250"/>
      <c r="E101" s="61">
        <v>9</v>
      </c>
      <c r="F101" s="315" t="s">
        <v>111</v>
      </c>
      <c r="G101" s="318"/>
      <c r="H101" s="19"/>
      <c r="I101" s="256"/>
      <c r="J101" s="345"/>
      <c r="K101" s="345"/>
      <c r="L101" s="345"/>
      <c r="M101" s="345"/>
      <c r="N101" s="267"/>
      <c r="P101" s="133"/>
      <c r="AI101" s="131"/>
      <c r="AJ101" s="131"/>
      <c r="AK101" s="131"/>
    </row>
    <row r="102" spans="1:42" s="84" customFormat="1" ht="12" customHeight="1" x14ac:dyDescent="0.2">
      <c r="A102" s="68"/>
      <c r="B102" s="36"/>
      <c r="C102" s="249" t="s">
        <v>107</v>
      </c>
      <c r="D102" s="250"/>
      <c r="E102" s="61">
        <v>11</v>
      </c>
      <c r="F102" s="315" t="s">
        <v>112</v>
      </c>
      <c r="G102" s="318"/>
      <c r="H102" s="19"/>
      <c r="I102" s="256"/>
      <c r="J102" s="345"/>
      <c r="K102" s="345"/>
      <c r="L102" s="345"/>
      <c r="M102" s="345"/>
      <c r="N102" s="267"/>
      <c r="P102" s="133"/>
      <c r="AI102" s="131"/>
      <c r="AJ102" s="131"/>
      <c r="AK102" s="131"/>
    </row>
    <row r="103" spans="1:42" s="84" customFormat="1" ht="12" customHeight="1" x14ac:dyDescent="0.2">
      <c r="A103" s="68"/>
      <c r="B103" s="36"/>
      <c r="C103" s="249" t="s">
        <v>108</v>
      </c>
      <c r="D103" s="250"/>
      <c r="E103" s="61">
        <v>13</v>
      </c>
      <c r="F103" s="315" t="s">
        <v>113</v>
      </c>
      <c r="G103" s="318"/>
      <c r="H103" s="19"/>
      <c r="I103" s="256"/>
      <c r="J103" s="345"/>
      <c r="K103" s="345"/>
      <c r="L103" s="345"/>
      <c r="M103" s="345"/>
      <c r="N103" s="267"/>
      <c r="P103" s="133"/>
      <c r="AI103" s="131"/>
      <c r="AJ103" s="131"/>
      <c r="AK103" s="131"/>
    </row>
    <row r="104" spans="1:42" s="102" customFormat="1" ht="12" customHeight="1" x14ac:dyDescent="0.2">
      <c r="A104" s="67"/>
      <c r="B104" s="37"/>
      <c r="C104" s="251" t="s">
        <v>277</v>
      </c>
      <c r="D104" s="252"/>
      <c r="E104" s="62">
        <v>15</v>
      </c>
      <c r="F104" s="322" t="s">
        <v>114</v>
      </c>
      <c r="G104" s="321"/>
      <c r="H104" s="19"/>
      <c r="I104" s="256"/>
      <c r="J104" s="345"/>
      <c r="K104" s="345"/>
      <c r="L104" s="345"/>
      <c r="M104" s="345"/>
      <c r="N104" s="267"/>
      <c r="O104" s="84"/>
      <c r="P104" s="133"/>
      <c r="AI104" s="131"/>
      <c r="AJ104" s="131"/>
      <c r="AK104" s="131"/>
      <c r="AL104" s="84"/>
      <c r="AM104" s="84"/>
      <c r="AN104" s="84"/>
      <c r="AO104" s="84"/>
      <c r="AP104" s="84"/>
    </row>
    <row r="105" spans="1:42" s="84" customFormat="1" ht="9.75" customHeight="1" x14ac:dyDescent="0.2">
      <c r="A105" s="68"/>
      <c r="B105" s="37"/>
      <c r="C105" s="15"/>
      <c r="D105" s="15"/>
      <c r="E105" s="15"/>
      <c r="F105" s="15"/>
      <c r="G105" s="15"/>
      <c r="H105" s="19"/>
      <c r="I105" s="256"/>
      <c r="J105" s="256"/>
      <c r="K105" s="256"/>
      <c r="L105" s="256"/>
      <c r="M105" s="19"/>
      <c r="N105" s="277"/>
      <c r="P105" s="133"/>
      <c r="AI105" s="131"/>
      <c r="AJ105" s="131"/>
      <c r="AK105" s="131"/>
      <c r="AN105" s="102"/>
      <c r="AO105" s="102"/>
      <c r="AP105" s="102"/>
    </row>
    <row r="106" spans="1:42" s="84" customFormat="1" ht="15" customHeight="1" x14ac:dyDescent="0.2">
      <c r="A106" s="68"/>
      <c r="B106" s="334" t="s">
        <v>262</v>
      </c>
      <c r="C106" s="15"/>
      <c r="D106" s="23"/>
      <c r="E106" s="23"/>
      <c r="F106" s="24"/>
      <c r="G106" s="24"/>
      <c r="H106" s="19"/>
      <c r="I106" s="22"/>
      <c r="J106" s="22"/>
      <c r="K106" s="162"/>
      <c r="L106" s="162"/>
      <c r="M106" s="19"/>
      <c r="N106" s="267"/>
      <c r="P106" s="133"/>
      <c r="AI106" s="131"/>
      <c r="AJ106" s="131"/>
      <c r="AK106" s="131"/>
    </row>
    <row r="107" spans="1:42" s="84" customFormat="1" ht="4.5" customHeight="1" x14ac:dyDescent="0.2">
      <c r="A107" s="68"/>
      <c r="B107" s="38"/>
      <c r="C107" s="13"/>
      <c r="D107" s="13"/>
      <c r="E107" s="13"/>
      <c r="F107" s="12"/>
      <c r="G107" s="12"/>
      <c r="H107" s="12"/>
      <c r="I107" s="162"/>
      <c r="K107" s="162"/>
      <c r="L107" s="162"/>
      <c r="M107" s="12"/>
      <c r="N107" s="267"/>
      <c r="P107" s="133"/>
      <c r="AI107" s="134"/>
      <c r="AJ107" s="134"/>
      <c r="AK107" s="134"/>
      <c r="AL107" s="102"/>
      <c r="AM107" s="102"/>
    </row>
    <row r="108" spans="1:42" s="84" customFormat="1" ht="15" customHeight="1" x14ac:dyDescent="0.2">
      <c r="A108" s="68"/>
      <c r="B108" s="337" t="s">
        <v>263</v>
      </c>
      <c r="C108" s="338"/>
      <c r="D108" s="338"/>
      <c r="E108" s="338"/>
      <c r="F108" s="338"/>
      <c r="G108" s="338"/>
      <c r="H108" s="338"/>
      <c r="I108" s="338"/>
      <c r="J108" s="342" t="str">
        <f>VLOOKUP(C12,Q230:AK263,7,1)</f>
        <v>Please do not ship for delivery on US holidays/weekends</v>
      </c>
      <c r="K108" s="343"/>
      <c r="L108" s="343"/>
      <c r="M108" s="343"/>
      <c r="N108" s="267"/>
      <c r="P108" s="133"/>
      <c r="AI108" s="131"/>
      <c r="AJ108" s="131"/>
      <c r="AK108" s="131"/>
    </row>
    <row r="109" spans="1:42" s="84" customFormat="1" ht="19.5" customHeight="1" x14ac:dyDescent="0.2">
      <c r="A109" s="68"/>
      <c r="B109" s="339" t="s">
        <v>264</v>
      </c>
      <c r="C109" s="340"/>
      <c r="D109" s="340"/>
      <c r="E109" s="340"/>
      <c r="F109" s="340"/>
      <c r="G109" s="340"/>
      <c r="H109" s="340"/>
      <c r="I109" s="340"/>
      <c r="J109" s="343"/>
      <c r="K109" s="343"/>
      <c r="L109" s="343"/>
      <c r="M109" s="343"/>
      <c r="N109" s="267"/>
      <c r="O109" s="102"/>
      <c r="P109" s="133"/>
      <c r="AI109" s="131"/>
      <c r="AJ109" s="131"/>
      <c r="AK109" s="131"/>
    </row>
    <row r="110" spans="1:42" s="84" customFormat="1" ht="15" customHeight="1" x14ac:dyDescent="0.2">
      <c r="A110" s="68"/>
      <c r="B110" s="340"/>
      <c r="C110" s="340"/>
      <c r="D110" s="340"/>
      <c r="E110" s="340"/>
      <c r="F110" s="340"/>
      <c r="G110" s="340"/>
      <c r="H110" s="340"/>
      <c r="I110" s="340"/>
      <c r="J110" s="256"/>
      <c r="K110" s="256"/>
      <c r="L110" s="256"/>
      <c r="M110" s="15"/>
      <c r="N110" s="267"/>
      <c r="P110" s="133"/>
      <c r="AI110" s="131"/>
      <c r="AJ110" s="131"/>
      <c r="AK110" s="131"/>
    </row>
    <row r="111" spans="1:42" s="84" customFormat="1" ht="15" customHeight="1" x14ac:dyDescent="0.2">
      <c r="A111" s="68"/>
      <c r="B111" s="340"/>
      <c r="C111" s="340"/>
      <c r="D111" s="340"/>
      <c r="E111" s="340"/>
      <c r="F111" s="340"/>
      <c r="G111" s="340"/>
      <c r="H111" s="340"/>
      <c r="I111" s="340"/>
      <c r="J111" s="15"/>
      <c r="K111" s="15"/>
      <c r="L111" s="15"/>
      <c r="M111" s="15"/>
      <c r="N111" s="265"/>
      <c r="P111" s="133"/>
      <c r="AI111" s="131"/>
      <c r="AJ111" s="131"/>
      <c r="AK111" s="131"/>
    </row>
    <row r="112" spans="1:42" s="84" customFormat="1" ht="10.5" hidden="1" customHeight="1" x14ac:dyDescent="0.2">
      <c r="A112" s="68"/>
      <c r="B112" s="340"/>
      <c r="C112" s="340"/>
      <c r="D112" s="340"/>
      <c r="E112" s="340"/>
      <c r="F112" s="340"/>
      <c r="G112" s="340"/>
      <c r="H112" s="340"/>
      <c r="I112" s="340"/>
      <c r="J112" s="15"/>
      <c r="K112" s="15"/>
      <c r="L112" s="15"/>
      <c r="M112" s="15"/>
      <c r="N112" s="265"/>
      <c r="P112" s="133"/>
      <c r="AI112" s="131"/>
      <c r="AJ112" s="131"/>
      <c r="AK112" s="131"/>
    </row>
    <row r="113" spans="1:42" s="84" customFormat="1" ht="9" customHeight="1" x14ac:dyDescent="0.2">
      <c r="A113" s="15"/>
      <c r="B113" s="341" t="s">
        <v>265</v>
      </c>
      <c r="C113" s="340"/>
      <c r="D113" s="340"/>
      <c r="E113" s="340"/>
      <c r="F113" s="340"/>
      <c r="G113" s="340"/>
      <c r="H113" s="340"/>
      <c r="I113" s="340"/>
      <c r="J113" s="1"/>
      <c r="K113" s="1"/>
      <c r="L113" s="1"/>
      <c r="M113" s="1"/>
      <c r="N113" s="265"/>
      <c r="O113" s="95"/>
      <c r="P113" s="101"/>
      <c r="Q113" s="101"/>
      <c r="R113" s="101"/>
      <c r="S113" s="101"/>
      <c r="T113" s="101"/>
      <c r="U113" s="101"/>
      <c r="V113" s="135"/>
      <c r="W113" s="135"/>
      <c r="X113" s="135"/>
      <c r="Y113" s="135"/>
      <c r="Z113" s="135"/>
      <c r="AI113" s="131"/>
      <c r="AJ113" s="131"/>
      <c r="AK113" s="131"/>
    </row>
    <row r="114" spans="1:42" s="84" customFormat="1" ht="31.5" customHeight="1" x14ac:dyDescent="0.2">
      <c r="A114" s="15"/>
      <c r="B114" s="340"/>
      <c r="C114" s="340"/>
      <c r="D114" s="340"/>
      <c r="E114" s="340"/>
      <c r="F114" s="340"/>
      <c r="G114" s="340"/>
      <c r="H114" s="340"/>
      <c r="I114" s="340"/>
      <c r="J114" s="1"/>
      <c r="K114" s="1"/>
      <c r="L114" s="1"/>
      <c r="M114" s="2"/>
      <c r="N114" s="265"/>
      <c r="O114" s="95"/>
      <c r="P114" s="101"/>
      <c r="Q114" s="101"/>
      <c r="R114" s="101"/>
      <c r="S114" s="101"/>
      <c r="T114" s="101"/>
      <c r="U114" s="101"/>
      <c r="V114" s="135"/>
      <c r="W114" s="135" t="str">
        <f>IF(J19="","",", "&amp;J19)</f>
        <v/>
      </c>
      <c r="X114" s="135"/>
      <c r="Y114" s="135"/>
      <c r="Z114" s="135"/>
      <c r="AI114" s="131"/>
      <c r="AJ114" s="131"/>
      <c r="AK114" s="131"/>
    </row>
    <row r="115" spans="1:42" s="84" customFormat="1" ht="12" customHeight="1" x14ac:dyDescent="0.2">
      <c r="A115" s="15"/>
      <c r="B115" s="28"/>
      <c r="C115" s="18"/>
      <c r="D115" s="1"/>
      <c r="E115" s="2"/>
      <c r="F115" s="2"/>
      <c r="G115" s="2"/>
      <c r="H115" s="2"/>
      <c r="I115" s="2"/>
      <c r="J115" s="2"/>
      <c r="K115" s="2"/>
      <c r="L115" s="2"/>
      <c r="M115" s="4"/>
      <c r="N115" s="265"/>
      <c r="O115" s="95"/>
      <c r="P115" s="101"/>
      <c r="Q115" s="136" t="s">
        <v>37</v>
      </c>
      <c r="R115" s="137" t="s">
        <v>38</v>
      </c>
      <c r="S115" s="138">
        <f>COUNTIF(R131:R395,"TRUE")</f>
        <v>0</v>
      </c>
      <c r="T115" s="139">
        <v>1</v>
      </c>
      <c r="U115" s="139">
        <v>2</v>
      </c>
      <c r="V115" s="139">
        <v>3</v>
      </c>
      <c r="W115" s="139">
        <v>4</v>
      </c>
      <c r="X115" s="139">
        <v>5</v>
      </c>
      <c r="Y115" s="139">
        <v>6</v>
      </c>
      <c r="Z115" s="139">
        <v>7</v>
      </c>
      <c r="AA115" s="139">
        <v>8</v>
      </c>
      <c r="AB115" s="139">
        <v>9</v>
      </c>
      <c r="AC115" s="139">
        <v>10</v>
      </c>
      <c r="AD115" s="140" t="s">
        <v>49</v>
      </c>
      <c r="AE115" s="139" t="s">
        <v>94</v>
      </c>
      <c r="AF115" s="128" t="s">
        <v>176</v>
      </c>
      <c r="AI115" s="131"/>
      <c r="AJ115" s="131"/>
      <c r="AK115" s="131"/>
    </row>
    <row r="116" spans="1:42" s="84" customFormat="1" ht="12" customHeight="1" x14ac:dyDescent="0.2">
      <c r="A116" s="15"/>
      <c r="B116" s="28"/>
      <c r="C116" s="18"/>
      <c r="D116" s="1"/>
      <c r="E116" s="1"/>
      <c r="F116" s="2"/>
      <c r="G116" s="2"/>
      <c r="H116" s="4"/>
      <c r="I116" s="4"/>
      <c r="J116" s="4"/>
      <c r="K116" s="4"/>
      <c r="L116" s="4"/>
      <c r="M116" s="4"/>
      <c r="N116" s="95"/>
      <c r="O116" s="95"/>
      <c r="P116" s="90"/>
      <c r="Q116" s="90"/>
      <c r="R116" s="90"/>
      <c r="S116" s="83"/>
      <c r="T116" s="83"/>
      <c r="U116" s="83"/>
      <c r="AI116" s="131"/>
      <c r="AJ116" s="131"/>
      <c r="AK116" s="131"/>
    </row>
    <row r="117" spans="1:42" s="84" customFormat="1" ht="12" customHeight="1" x14ac:dyDescent="0.2">
      <c r="A117" s="15"/>
      <c r="B117" s="28"/>
      <c r="C117" s="18"/>
      <c r="D117" s="1"/>
      <c r="E117" s="1"/>
      <c r="F117" s="2"/>
      <c r="G117" s="2"/>
      <c r="H117" s="4"/>
      <c r="I117" s="4"/>
      <c r="J117" s="4"/>
      <c r="K117" s="4"/>
      <c r="L117" s="4"/>
      <c r="M117" s="4"/>
      <c r="N117" s="95"/>
      <c r="O117" s="95"/>
      <c r="P117" s="232">
        <v>1</v>
      </c>
      <c r="Q117" s="233" t="s">
        <v>84</v>
      </c>
      <c r="R117" s="141"/>
      <c r="S117" s="142"/>
      <c r="T117" s="143" t="b">
        <v>0</v>
      </c>
      <c r="U117" s="143"/>
      <c r="V117" s="142"/>
      <c r="W117" s="142"/>
      <c r="X117" s="142"/>
      <c r="Y117" s="142"/>
      <c r="Z117" s="142"/>
      <c r="AA117" s="142"/>
      <c r="AB117" s="142"/>
      <c r="AC117" s="142"/>
      <c r="AD117" s="142"/>
      <c r="AE117" s="142"/>
      <c r="AF117" s="142"/>
      <c r="AG117" s="141"/>
      <c r="AH117" s="144"/>
      <c r="AI117" s="131"/>
      <c r="AJ117" s="131"/>
      <c r="AK117" s="131"/>
    </row>
    <row r="118" spans="1:42" s="84" customFormat="1" ht="12" customHeight="1" x14ac:dyDescent="0.2">
      <c r="A118" s="15"/>
      <c r="B118" s="4"/>
      <c r="C118" s="4"/>
      <c r="D118" s="28"/>
      <c r="E118" s="4"/>
      <c r="F118" s="4"/>
      <c r="G118" s="4"/>
      <c r="H118" s="4"/>
      <c r="I118" s="4"/>
      <c r="J118" s="4"/>
      <c r="K118" s="4"/>
      <c r="L118" s="4"/>
      <c r="M118" s="4"/>
      <c r="N118" s="95"/>
      <c r="O118" s="95"/>
      <c r="P118" s="234">
        <v>2</v>
      </c>
      <c r="Q118" s="233" t="s">
        <v>73</v>
      </c>
      <c r="R118" s="141"/>
      <c r="S118" s="142"/>
      <c r="T118" s="143"/>
      <c r="U118" s="143" t="b">
        <v>0</v>
      </c>
      <c r="V118" s="142"/>
      <c r="W118" s="142"/>
      <c r="X118" s="142"/>
      <c r="Y118" s="142"/>
      <c r="Z118" s="142"/>
      <c r="AA118" s="142"/>
      <c r="AB118" s="142"/>
      <c r="AC118" s="142"/>
      <c r="AD118" s="142"/>
      <c r="AE118" s="142"/>
      <c r="AF118" s="142"/>
      <c r="AG118" s="141"/>
      <c r="AH118" s="144"/>
      <c r="AI118" s="131"/>
      <c r="AJ118" s="131"/>
      <c r="AK118" s="131"/>
    </row>
    <row r="119" spans="1:42" s="84" customFormat="1" ht="12" customHeight="1" x14ac:dyDescent="0.2">
      <c r="A119" s="15"/>
      <c r="B119" s="327"/>
      <c r="C119" s="15"/>
      <c r="D119" s="15"/>
      <c r="E119" s="15"/>
      <c r="F119" s="15"/>
      <c r="G119" s="15"/>
      <c r="H119" s="15"/>
      <c r="I119" s="15"/>
      <c r="J119" s="15"/>
      <c r="K119" s="15"/>
      <c r="L119" s="15"/>
      <c r="M119" s="15"/>
      <c r="N119" s="95"/>
      <c r="O119" s="95"/>
      <c r="P119" s="234">
        <v>3</v>
      </c>
      <c r="Q119" s="233" t="s">
        <v>85</v>
      </c>
      <c r="R119" s="141"/>
      <c r="S119" s="142"/>
      <c r="T119" s="142"/>
      <c r="U119" s="143"/>
      <c r="V119" s="143" t="b">
        <v>0</v>
      </c>
      <c r="W119" s="142"/>
      <c r="X119" s="142"/>
      <c r="Y119" s="142"/>
      <c r="Z119" s="142"/>
      <c r="AA119" s="142"/>
      <c r="AB119" s="142"/>
      <c r="AC119" s="142"/>
      <c r="AD119" s="142"/>
      <c r="AE119" s="142"/>
      <c r="AF119" s="142"/>
      <c r="AG119" s="141"/>
      <c r="AH119" s="144"/>
      <c r="AI119" s="131"/>
      <c r="AJ119" s="131"/>
      <c r="AK119" s="131"/>
    </row>
    <row r="120" spans="1:42" s="84" customFormat="1" ht="12" customHeight="1" x14ac:dyDescent="0.2">
      <c r="A120" s="15"/>
      <c r="B120" s="327"/>
      <c r="C120" s="15"/>
      <c r="D120" s="15"/>
      <c r="E120" s="15"/>
      <c r="F120" s="15"/>
      <c r="G120" s="15"/>
      <c r="H120" s="15"/>
      <c r="I120" s="15"/>
      <c r="J120" s="15"/>
      <c r="K120" s="15"/>
      <c r="L120" s="15"/>
      <c r="M120" s="15"/>
      <c r="N120" s="95"/>
      <c r="O120" s="95"/>
      <c r="P120" s="234">
        <v>4</v>
      </c>
      <c r="Q120" s="233" t="s">
        <v>87</v>
      </c>
      <c r="R120" s="141"/>
      <c r="S120" s="142"/>
      <c r="T120" s="142"/>
      <c r="U120" s="143"/>
      <c r="V120" s="143"/>
      <c r="W120" s="143" t="b">
        <v>0</v>
      </c>
      <c r="X120" s="142"/>
      <c r="Y120" s="142"/>
      <c r="Z120" s="142"/>
      <c r="AA120" s="142"/>
      <c r="AB120" s="142"/>
      <c r="AC120" s="142"/>
      <c r="AD120" s="142"/>
      <c r="AE120" s="142"/>
      <c r="AF120" s="142"/>
      <c r="AG120" s="141"/>
      <c r="AH120" s="144"/>
      <c r="AI120" s="131"/>
      <c r="AJ120" s="131"/>
      <c r="AK120" s="131"/>
    </row>
    <row r="121" spans="1:42" s="84" customFormat="1" ht="12" customHeight="1" x14ac:dyDescent="0.2">
      <c r="A121" s="15"/>
      <c r="B121" s="15"/>
      <c r="C121" s="15"/>
      <c r="D121" s="15"/>
      <c r="E121" s="15"/>
      <c r="F121" s="15"/>
      <c r="G121" s="15"/>
      <c r="H121" s="15"/>
      <c r="I121" s="15"/>
      <c r="J121" s="15"/>
      <c r="K121" s="15"/>
      <c r="L121" s="15"/>
      <c r="M121" s="15"/>
      <c r="N121" s="95"/>
      <c r="O121" s="95"/>
      <c r="P121" s="234">
        <v>5</v>
      </c>
      <c r="Q121" s="176" t="s">
        <v>178</v>
      </c>
      <c r="R121" s="141"/>
      <c r="S121" s="142"/>
      <c r="T121" s="142"/>
      <c r="U121" s="142"/>
      <c r="V121" s="142"/>
      <c r="W121" s="143"/>
      <c r="X121" s="143" t="b">
        <v>0</v>
      </c>
      <c r="Y121" s="142"/>
      <c r="Z121" s="142"/>
      <c r="AA121" s="142"/>
      <c r="AB121" s="142"/>
      <c r="AC121" s="142"/>
      <c r="AD121" s="142"/>
      <c r="AE121" s="142"/>
      <c r="AF121" s="142"/>
      <c r="AG121" s="142"/>
      <c r="AH121" s="144"/>
      <c r="AI121" s="131"/>
      <c r="AJ121" s="131"/>
      <c r="AK121" s="131"/>
    </row>
    <row r="122" spans="1:42" s="84" customFormat="1" ht="12" customHeight="1" x14ac:dyDescent="0.2">
      <c r="A122" s="15"/>
      <c r="B122" s="15"/>
      <c r="C122" s="15"/>
      <c r="D122" s="15"/>
      <c r="E122" s="15"/>
      <c r="F122" s="15"/>
      <c r="G122" s="15"/>
      <c r="H122" s="15"/>
      <c r="I122" s="15"/>
      <c r="J122" s="15"/>
      <c r="K122" s="15"/>
      <c r="L122" s="15"/>
      <c r="M122" s="15"/>
      <c r="N122" s="95"/>
      <c r="O122" s="95"/>
      <c r="P122" s="234">
        <v>6</v>
      </c>
      <c r="Q122" s="233" t="s">
        <v>88</v>
      </c>
      <c r="R122" s="141"/>
      <c r="S122" s="143"/>
      <c r="T122" s="143"/>
      <c r="U122" s="143"/>
      <c r="V122" s="142"/>
      <c r="W122" s="142"/>
      <c r="X122" s="142"/>
      <c r="Y122" s="143" t="b">
        <v>0</v>
      </c>
      <c r="Z122" s="142"/>
      <c r="AA122" s="142"/>
      <c r="AB122" s="142"/>
      <c r="AC122" s="142"/>
      <c r="AD122" s="142"/>
      <c r="AE122" s="142"/>
      <c r="AF122" s="142"/>
      <c r="AG122" s="142"/>
      <c r="AH122" s="144"/>
      <c r="AI122" s="131"/>
      <c r="AJ122" s="131"/>
      <c r="AK122" s="131"/>
    </row>
    <row r="123" spans="1:42" s="84" customFormat="1" ht="12" customHeight="1" x14ac:dyDescent="0.2">
      <c r="A123" s="15"/>
      <c r="B123" s="15"/>
      <c r="C123" s="15"/>
      <c r="D123" s="15"/>
      <c r="E123" s="15"/>
      <c r="F123" s="15"/>
      <c r="G123" s="15"/>
      <c r="H123" s="15"/>
      <c r="I123" s="15"/>
      <c r="J123" s="15"/>
      <c r="K123" s="15"/>
      <c r="L123" s="15"/>
      <c r="M123" s="15"/>
      <c r="N123" s="95"/>
      <c r="O123" s="95"/>
      <c r="P123" s="234">
        <v>7</v>
      </c>
      <c r="Q123" s="233" t="s">
        <v>89</v>
      </c>
      <c r="R123" s="141"/>
      <c r="S123" s="143"/>
      <c r="T123" s="143"/>
      <c r="U123" s="143"/>
      <c r="V123" s="142"/>
      <c r="W123" s="142"/>
      <c r="X123" s="142"/>
      <c r="Y123" s="142"/>
      <c r="Z123" s="143" t="b">
        <v>0</v>
      </c>
      <c r="AA123" s="142"/>
      <c r="AB123" s="142"/>
      <c r="AC123" s="142"/>
      <c r="AD123" s="142"/>
      <c r="AE123" s="142"/>
      <c r="AF123" s="142"/>
      <c r="AG123" s="142"/>
      <c r="AH123" s="144"/>
      <c r="AI123" s="131"/>
      <c r="AJ123" s="131"/>
      <c r="AK123" s="131"/>
    </row>
    <row r="124" spans="1:42" s="84" customFormat="1" ht="12" customHeight="1" x14ac:dyDescent="0.2">
      <c r="A124" s="15"/>
      <c r="B124" s="15"/>
      <c r="C124" s="15"/>
      <c r="D124" s="15"/>
      <c r="E124" s="15"/>
      <c r="F124" s="15"/>
      <c r="G124" s="15"/>
      <c r="H124" s="15"/>
      <c r="I124" s="15"/>
      <c r="J124" s="15"/>
      <c r="K124" s="15"/>
      <c r="L124" s="15"/>
      <c r="M124" s="15"/>
      <c r="N124" s="95"/>
      <c r="O124" s="95"/>
      <c r="P124" s="234">
        <v>8</v>
      </c>
      <c r="Q124" s="233" t="s">
        <v>90</v>
      </c>
      <c r="R124" s="141"/>
      <c r="S124" s="143"/>
      <c r="T124" s="143"/>
      <c r="U124" s="143"/>
      <c r="V124" s="142"/>
      <c r="W124" s="142"/>
      <c r="X124" s="142"/>
      <c r="Y124" s="142"/>
      <c r="Z124" s="142"/>
      <c r="AA124" s="143" t="b">
        <v>0</v>
      </c>
      <c r="AB124" s="142"/>
      <c r="AC124" s="142"/>
      <c r="AD124" s="142"/>
      <c r="AE124" s="142"/>
      <c r="AF124" s="142"/>
      <c r="AG124" s="142"/>
      <c r="AH124" s="144"/>
      <c r="AI124" s="131"/>
      <c r="AJ124" s="131"/>
      <c r="AK124" s="131"/>
    </row>
    <row r="125" spans="1:42" s="84" customFormat="1" ht="12" customHeight="1" x14ac:dyDescent="0.2">
      <c r="A125" s="15"/>
      <c r="B125" s="14"/>
      <c r="C125" s="14"/>
      <c r="D125" s="14"/>
      <c r="E125" s="14"/>
      <c r="F125" s="14"/>
      <c r="G125" s="14"/>
      <c r="H125" s="14"/>
      <c r="I125" s="14"/>
      <c r="J125" s="14"/>
      <c r="K125" s="14"/>
      <c r="L125" s="14"/>
      <c r="M125" s="14"/>
      <c r="N125" s="95"/>
      <c r="O125" s="95"/>
      <c r="P125" s="234">
        <v>9</v>
      </c>
      <c r="Q125" s="233" t="s">
        <v>91</v>
      </c>
      <c r="R125" s="141"/>
      <c r="S125" s="143"/>
      <c r="T125" s="143"/>
      <c r="U125" s="143"/>
      <c r="V125" s="142"/>
      <c r="W125" s="142"/>
      <c r="X125" s="142"/>
      <c r="Y125" s="142"/>
      <c r="Z125" s="142"/>
      <c r="AA125" s="142"/>
      <c r="AB125" s="143" t="b">
        <v>0</v>
      </c>
      <c r="AC125" s="143"/>
      <c r="AD125" s="142"/>
      <c r="AE125" s="142"/>
      <c r="AF125" s="142"/>
      <c r="AG125" s="142"/>
      <c r="AH125" s="144"/>
      <c r="AI125" s="131"/>
      <c r="AJ125" s="131"/>
      <c r="AK125" s="131"/>
    </row>
    <row r="126" spans="1:42" s="108" customFormat="1" ht="12" customHeight="1" x14ac:dyDescent="0.2">
      <c r="A126" s="14"/>
      <c r="B126" s="14"/>
      <c r="C126" s="14"/>
      <c r="D126" s="14"/>
      <c r="E126" s="14"/>
      <c r="F126" s="14"/>
      <c r="G126" s="14"/>
      <c r="H126" s="14"/>
      <c r="I126" s="14"/>
      <c r="J126" s="14"/>
      <c r="K126" s="14"/>
      <c r="L126" s="14"/>
      <c r="M126" s="14"/>
      <c r="N126" s="95"/>
      <c r="O126" s="95"/>
      <c r="P126" s="234">
        <v>10</v>
      </c>
      <c r="Q126" s="233" t="s">
        <v>103</v>
      </c>
      <c r="R126" s="141"/>
      <c r="S126" s="143"/>
      <c r="T126" s="143"/>
      <c r="U126" s="143"/>
      <c r="V126" s="142"/>
      <c r="W126" s="142"/>
      <c r="X126" s="142"/>
      <c r="Y126" s="142"/>
      <c r="Z126" s="142"/>
      <c r="AA126" s="142"/>
      <c r="AB126" s="142"/>
      <c r="AC126" s="143" t="b">
        <v>0</v>
      </c>
      <c r="AD126" s="143"/>
      <c r="AE126" s="142"/>
      <c r="AF126" s="142"/>
      <c r="AG126" s="142"/>
      <c r="AH126" s="144"/>
      <c r="AI126" s="131"/>
      <c r="AJ126" s="131"/>
      <c r="AK126" s="131"/>
      <c r="AL126" s="84"/>
      <c r="AM126" s="84"/>
      <c r="AN126" s="84"/>
      <c r="AO126" s="84"/>
      <c r="AP126" s="84"/>
    </row>
    <row r="127" spans="1:42" s="108" customFormat="1" ht="12" customHeight="1" x14ac:dyDescent="0.2">
      <c r="A127" s="14"/>
      <c r="B127" s="14"/>
      <c r="C127" s="14"/>
      <c r="D127" s="14"/>
      <c r="E127" s="14"/>
      <c r="F127" s="14"/>
      <c r="G127" s="14"/>
      <c r="H127" s="14"/>
      <c r="I127" s="14"/>
      <c r="J127" s="14"/>
      <c r="K127" s="14"/>
      <c r="L127" s="14"/>
      <c r="M127" s="14"/>
      <c r="N127" s="95"/>
      <c r="O127" s="95"/>
      <c r="P127" s="234">
        <v>11</v>
      </c>
      <c r="Q127" s="235" t="s">
        <v>49</v>
      </c>
      <c r="R127" s="141" t="s">
        <v>179</v>
      </c>
      <c r="S127" s="142"/>
      <c r="T127" s="143"/>
      <c r="U127" s="142"/>
      <c r="V127" s="142"/>
      <c r="W127" s="143"/>
      <c r="X127" s="143"/>
      <c r="Y127" s="142"/>
      <c r="Z127" s="142"/>
      <c r="AA127" s="142"/>
      <c r="AB127" s="142"/>
      <c r="AC127" s="142"/>
      <c r="AD127" s="142" t="b">
        <v>0</v>
      </c>
      <c r="AE127" s="143"/>
      <c r="AF127" s="142"/>
      <c r="AG127" s="142"/>
      <c r="AH127" s="144"/>
      <c r="AI127" s="131"/>
      <c r="AJ127" s="131"/>
      <c r="AK127" s="131"/>
      <c r="AL127" s="84"/>
      <c r="AM127" s="84"/>
    </row>
    <row r="128" spans="1:42" s="108" customFormat="1" ht="12" customHeight="1" x14ac:dyDescent="0.2">
      <c r="A128" s="14"/>
      <c r="B128" s="14"/>
      <c r="C128" s="14"/>
      <c r="D128" s="14"/>
      <c r="E128" s="14"/>
      <c r="F128" s="14"/>
      <c r="G128" s="14"/>
      <c r="H128" s="14"/>
      <c r="I128" s="14"/>
      <c r="J128" s="14"/>
      <c r="K128" s="14"/>
      <c r="L128" s="14"/>
      <c r="M128" s="14"/>
      <c r="N128" s="104"/>
      <c r="O128" s="95"/>
      <c r="P128" s="234">
        <v>12</v>
      </c>
      <c r="Q128" s="236" t="s">
        <v>92</v>
      </c>
      <c r="R128" s="141" t="s">
        <v>179</v>
      </c>
      <c r="S128" s="142"/>
      <c r="T128" s="143"/>
      <c r="U128" s="142"/>
      <c r="V128" s="142"/>
      <c r="W128" s="143"/>
      <c r="X128" s="143"/>
      <c r="Y128" s="142"/>
      <c r="Z128" s="142"/>
      <c r="AA128" s="142"/>
      <c r="AB128" s="142"/>
      <c r="AC128" s="142"/>
      <c r="AD128" s="142"/>
      <c r="AE128" s="142" t="b">
        <v>0</v>
      </c>
      <c r="AF128" s="143"/>
      <c r="AG128" s="142"/>
      <c r="AH128" s="144"/>
      <c r="AI128" s="84"/>
      <c r="AJ128" s="84"/>
      <c r="AK128" s="84"/>
      <c r="AL128" s="84"/>
      <c r="AM128" s="84"/>
    </row>
    <row r="129" spans="1:46" s="108" customFormat="1" ht="12" customHeight="1" x14ac:dyDescent="0.2">
      <c r="A129" s="14"/>
      <c r="B129" s="14"/>
      <c r="C129" s="14"/>
      <c r="D129" s="14"/>
      <c r="E129" s="14"/>
      <c r="F129" s="14"/>
      <c r="G129" s="14"/>
      <c r="H129" s="14"/>
      <c r="I129" s="14"/>
      <c r="J129" s="14"/>
      <c r="K129" s="14"/>
      <c r="L129" s="14"/>
      <c r="M129" s="14"/>
      <c r="N129" s="104"/>
      <c r="O129" s="95"/>
      <c r="P129" s="234">
        <v>13</v>
      </c>
      <c r="Q129" s="236" t="s">
        <v>93</v>
      </c>
      <c r="R129" s="141" t="s">
        <v>179</v>
      </c>
      <c r="S129" s="142"/>
      <c r="T129" s="143"/>
      <c r="U129" s="142"/>
      <c r="V129" s="142"/>
      <c r="W129" s="143"/>
      <c r="X129" s="143"/>
      <c r="Y129" s="142"/>
      <c r="Z129" s="142"/>
      <c r="AA129" s="142"/>
      <c r="AB129" s="142"/>
      <c r="AC129" s="142"/>
      <c r="AD129" s="142"/>
      <c r="AE129" s="143"/>
      <c r="AF129" s="143" t="b">
        <v>0</v>
      </c>
      <c r="AG129" s="143"/>
      <c r="AH129" s="144"/>
      <c r="AI129" s="84"/>
      <c r="AJ129" s="84"/>
      <c r="AK129" s="84"/>
      <c r="AL129" s="84"/>
      <c r="AM129" s="84"/>
    </row>
    <row r="130" spans="1:46" s="108" customFormat="1" ht="12" customHeight="1" x14ac:dyDescent="0.2">
      <c r="A130" s="14"/>
      <c r="B130" s="23"/>
      <c r="C130" s="23"/>
      <c r="D130" s="23"/>
      <c r="E130" s="23"/>
      <c r="F130" s="23"/>
      <c r="G130" s="23"/>
      <c r="H130" s="23"/>
      <c r="I130" s="23"/>
      <c r="J130" s="23"/>
      <c r="K130" s="23"/>
      <c r="L130" s="23"/>
      <c r="M130" s="23"/>
      <c r="N130" s="104"/>
      <c r="O130" s="104"/>
      <c r="P130" s="205" t="s">
        <v>202</v>
      </c>
      <c r="Q130" s="204" t="s">
        <v>203</v>
      </c>
      <c r="AQ130" s="127"/>
      <c r="AR130" s="127"/>
      <c r="AS130" s="127"/>
      <c r="AT130" s="127"/>
    </row>
    <row r="131" spans="1:46" ht="12" customHeight="1" x14ac:dyDescent="0.2">
      <c r="B131" s="15"/>
      <c r="C131" s="15"/>
      <c r="D131" s="15"/>
      <c r="E131" s="15"/>
      <c r="F131" s="15"/>
      <c r="G131" s="15"/>
      <c r="H131" s="15"/>
      <c r="I131" s="15"/>
      <c r="J131" s="15"/>
      <c r="K131" s="15"/>
      <c r="L131" s="15"/>
      <c r="M131" s="15"/>
      <c r="P131" s="206"/>
      <c r="Q131" s="157" t="s">
        <v>2</v>
      </c>
      <c r="R131" s="151" t="b">
        <f t="shared" ref="R131:R157" si="19">IF(S131+T131+U131+V131+W131+X131+Y131+Z131+AA131+AB131+AC131+AD131+AE131+AF131=0,FALSE,TRUE)</f>
        <v>0</v>
      </c>
      <c r="S131" s="152" t="b">
        <v>0</v>
      </c>
      <c r="T131" s="151" t="b">
        <f t="shared" ref="T131:T137" si="20">IF($T$117=TRUE, TRUE, FALSE)</f>
        <v>0</v>
      </c>
      <c r="U131" s="152"/>
      <c r="V131" s="151"/>
      <c r="W131" s="152"/>
      <c r="X131" s="151"/>
      <c r="Y131" s="151"/>
      <c r="Z131" s="151"/>
      <c r="AA131" s="151"/>
      <c r="AB131" s="151"/>
      <c r="AC131" s="151" t="b">
        <f t="shared" ref="AC131:AD178" si="21">IF($AD$127=TRUE, TRUE, FALSE)</f>
        <v>0</v>
      </c>
      <c r="AD131" s="151" t="b">
        <f t="shared" si="21"/>
        <v>0</v>
      </c>
      <c r="AE131" s="151" t="b">
        <f t="shared" ref="AE131:AE137" si="22">IF($AE$128=TRUE, TRUE, FALSE)</f>
        <v>0</v>
      </c>
      <c r="AF131" s="151"/>
      <c r="AG131" s="151"/>
      <c r="AH131" s="181"/>
    </row>
    <row r="132" spans="1:46" ht="12" customHeight="1" x14ac:dyDescent="0.2">
      <c r="B132" s="15"/>
      <c r="C132" s="15"/>
      <c r="D132" s="15"/>
      <c r="E132" s="15"/>
      <c r="F132" s="15"/>
      <c r="G132" s="15"/>
      <c r="H132" s="15"/>
      <c r="I132" s="15"/>
      <c r="J132" s="15"/>
      <c r="K132" s="15"/>
      <c r="L132" s="15"/>
      <c r="M132" s="15"/>
      <c r="P132" s="207"/>
      <c r="Q132" s="182" t="s">
        <v>3</v>
      </c>
      <c r="R132" s="131" t="b">
        <f t="shared" si="19"/>
        <v>0</v>
      </c>
      <c r="S132" s="132" t="b">
        <v>0</v>
      </c>
      <c r="T132" s="131" t="b">
        <f t="shared" si="20"/>
        <v>0</v>
      </c>
      <c r="U132" s="132"/>
      <c r="V132" s="131"/>
      <c r="W132" s="132"/>
      <c r="X132" s="131"/>
      <c r="Y132" s="131"/>
      <c r="Z132" s="131"/>
      <c r="AA132" s="131"/>
      <c r="AB132" s="131"/>
      <c r="AC132" s="131" t="b">
        <f t="shared" si="21"/>
        <v>0</v>
      </c>
      <c r="AD132" s="131" t="b">
        <f t="shared" si="21"/>
        <v>0</v>
      </c>
      <c r="AE132" s="131" t="b">
        <f t="shared" si="22"/>
        <v>0</v>
      </c>
      <c r="AF132" s="131"/>
      <c r="AG132" s="131"/>
      <c r="AH132" s="183"/>
    </row>
    <row r="133" spans="1:46" ht="12" customHeight="1" x14ac:dyDescent="0.2">
      <c r="B133" s="15"/>
      <c r="C133" s="15"/>
      <c r="D133" s="15"/>
      <c r="E133" s="15"/>
      <c r="F133" s="15"/>
      <c r="G133" s="15"/>
      <c r="H133" s="15"/>
      <c r="I133" s="15"/>
      <c r="J133" s="15"/>
      <c r="K133" s="15"/>
      <c r="L133" s="15"/>
      <c r="M133" s="15"/>
      <c r="P133" s="208"/>
      <c r="Q133" s="159" t="s">
        <v>4</v>
      </c>
      <c r="R133" s="131" t="b">
        <f t="shared" si="19"/>
        <v>0</v>
      </c>
      <c r="S133" s="132" t="b">
        <v>0</v>
      </c>
      <c r="T133" s="131" t="b">
        <f t="shared" si="20"/>
        <v>0</v>
      </c>
      <c r="U133" s="132"/>
      <c r="V133" s="131"/>
      <c r="W133" s="132"/>
      <c r="X133" s="131"/>
      <c r="Y133" s="131"/>
      <c r="Z133" s="131"/>
      <c r="AA133" s="131"/>
      <c r="AB133" s="131"/>
      <c r="AC133" s="131" t="b">
        <f t="shared" si="21"/>
        <v>0</v>
      </c>
      <c r="AD133" s="131" t="b">
        <f t="shared" si="21"/>
        <v>0</v>
      </c>
      <c r="AE133" s="131" t="b">
        <f t="shared" si="22"/>
        <v>0</v>
      </c>
      <c r="AF133" s="131"/>
      <c r="AG133" s="131"/>
      <c r="AH133" s="183"/>
    </row>
    <row r="134" spans="1:46" ht="12" customHeight="1" x14ac:dyDescent="0.2">
      <c r="B134" s="15"/>
      <c r="C134" s="15"/>
      <c r="D134" s="15"/>
      <c r="E134" s="15"/>
      <c r="F134" s="15"/>
      <c r="G134" s="15"/>
      <c r="H134" s="15"/>
      <c r="I134" s="15"/>
      <c r="J134" s="15"/>
      <c r="K134" s="15"/>
      <c r="L134" s="15"/>
      <c r="M134" s="15"/>
      <c r="P134" s="208"/>
      <c r="Q134" s="159" t="s">
        <v>5</v>
      </c>
      <c r="R134" s="131" t="b">
        <f t="shared" si="19"/>
        <v>0</v>
      </c>
      <c r="S134" s="132" t="b">
        <v>0</v>
      </c>
      <c r="T134" s="131" t="b">
        <f t="shared" si="20"/>
        <v>0</v>
      </c>
      <c r="U134" s="132"/>
      <c r="V134" s="131"/>
      <c r="W134" s="132"/>
      <c r="X134" s="131"/>
      <c r="Y134" s="131"/>
      <c r="Z134" s="131"/>
      <c r="AA134" s="131"/>
      <c r="AB134" s="131"/>
      <c r="AC134" s="131" t="b">
        <f t="shared" si="21"/>
        <v>0</v>
      </c>
      <c r="AD134" s="131" t="b">
        <f t="shared" si="21"/>
        <v>0</v>
      </c>
      <c r="AE134" s="131" t="b">
        <f t="shared" si="22"/>
        <v>0</v>
      </c>
      <c r="AF134" s="131"/>
      <c r="AG134" s="131"/>
      <c r="AH134" s="183"/>
    </row>
    <row r="135" spans="1:46" ht="12" customHeight="1" x14ac:dyDescent="0.2">
      <c r="B135" s="15"/>
      <c r="C135" s="15"/>
      <c r="D135" s="15"/>
      <c r="E135" s="15"/>
      <c r="F135" s="15"/>
      <c r="G135" s="15"/>
      <c r="H135" s="15"/>
      <c r="I135" s="15"/>
      <c r="J135" s="15"/>
      <c r="K135" s="15"/>
      <c r="L135" s="15"/>
      <c r="M135" s="15"/>
      <c r="P135" s="208"/>
      <c r="Q135" s="159" t="s">
        <v>6</v>
      </c>
      <c r="R135" s="131" t="b">
        <f t="shared" si="19"/>
        <v>0</v>
      </c>
      <c r="S135" s="132" t="b">
        <v>0</v>
      </c>
      <c r="T135" s="131" t="b">
        <f t="shared" si="20"/>
        <v>0</v>
      </c>
      <c r="U135" s="132"/>
      <c r="V135" s="131"/>
      <c r="W135" s="132"/>
      <c r="X135" s="131"/>
      <c r="Y135" s="131"/>
      <c r="Z135" s="131"/>
      <c r="AA135" s="131"/>
      <c r="AB135" s="131"/>
      <c r="AC135" s="131" t="b">
        <f t="shared" si="21"/>
        <v>0</v>
      </c>
      <c r="AD135" s="131" t="b">
        <f t="shared" si="21"/>
        <v>0</v>
      </c>
      <c r="AE135" s="131" t="b">
        <f t="shared" si="22"/>
        <v>0</v>
      </c>
      <c r="AF135" s="131"/>
      <c r="AG135" s="131"/>
      <c r="AH135" s="183"/>
    </row>
    <row r="136" spans="1:46" ht="12" customHeight="1" x14ac:dyDescent="0.2">
      <c r="B136" s="15"/>
      <c r="C136" s="15"/>
      <c r="D136" s="15"/>
      <c r="E136" s="15"/>
      <c r="F136" s="15"/>
      <c r="G136" s="15"/>
      <c r="H136" s="15"/>
      <c r="I136" s="15"/>
      <c r="J136" s="15"/>
      <c r="K136" s="15"/>
      <c r="L136" s="15"/>
      <c r="M136" s="15"/>
      <c r="P136" s="208"/>
      <c r="Q136" s="159" t="s">
        <v>7</v>
      </c>
      <c r="R136" s="131" t="b">
        <f t="shared" si="19"/>
        <v>0</v>
      </c>
      <c r="S136" s="132" t="b">
        <v>0</v>
      </c>
      <c r="T136" s="131" t="b">
        <f t="shared" si="20"/>
        <v>0</v>
      </c>
      <c r="U136" s="132"/>
      <c r="V136" s="131"/>
      <c r="W136" s="132"/>
      <c r="X136" s="131"/>
      <c r="Y136" s="131"/>
      <c r="Z136" s="131"/>
      <c r="AA136" s="131"/>
      <c r="AB136" s="131"/>
      <c r="AC136" s="131" t="b">
        <f t="shared" si="21"/>
        <v>0</v>
      </c>
      <c r="AD136" s="131" t="b">
        <f t="shared" si="21"/>
        <v>0</v>
      </c>
      <c r="AE136" s="131" t="b">
        <f t="shared" si="22"/>
        <v>0</v>
      </c>
      <c r="AF136" s="131"/>
      <c r="AG136" s="131"/>
      <c r="AH136" s="183"/>
    </row>
    <row r="137" spans="1:46" ht="12" customHeight="1" x14ac:dyDescent="0.2">
      <c r="B137" s="15"/>
      <c r="C137" s="15"/>
      <c r="D137" s="15"/>
      <c r="E137" s="15"/>
      <c r="F137" s="15"/>
      <c r="G137" s="15"/>
      <c r="H137" s="15"/>
      <c r="I137" s="15"/>
      <c r="J137" s="15"/>
      <c r="K137" s="15"/>
      <c r="L137" s="15"/>
      <c r="M137" s="15"/>
      <c r="P137" s="209"/>
      <c r="Q137" s="160" t="s">
        <v>8</v>
      </c>
      <c r="R137" s="155" t="b">
        <f t="shared" si="19"/>
        <v>0</v>
      </c>
      <c r="S137" s="156" t="b">
        <v>0</v>
      </c>
      <c r="T137" s="155" t="b">
        <f t="shared" si="20"/>
        <v>0</v>
      </c>
      <c r="U137" s="156"/>
      <c r="V137" s="155"/>
      <c r="W137" s="156"/>
      <c r="X137" s="155"/>
      <c r="Y137" s="155"/>
      <c r="Z137" s="155"/>
      <c r="AA137" s="155"/>
      <c r="AB137" s="155"/>
      <c r="AC137" s="155" t="b">
        <f t="shared" si="21"/>
        <v>0</v>
      </c>
      <c r="AD137" s="155" t="b">
        <f t="shared" si="21"/>
        <v>0</v>
      </c>
      <c r="AE137" s="155" t="b">
        <f t="shared" si="22"/>
        <v>0</v>
      </c>
      <c r="AF137" s="155"/>
      <c r="AG137" s="155"/>
      <c r="AH137" s="184"/>
    </row>
    <row r="138" spans="1:46" ht="12" customHeight="1" x14ac:dyDescent="0.2">
      <c r="B138" s="15"/>
      <c r="C138" s="15"/>
      <c r="D138" s="15"/>
      <c r="E138" s="15"/>
      <c r="F138" s="15"/>
      <c r="G138" s="15"/>
      <c r="H138" s="15"/>
      <c r="I138" s="15"/>
      <c r="J138" s="15"/>
      <c r="K138" s="15"/>
      <c r="L138" s="15"/>
      <c r="M138" s="15"/>
      <c r="P138" s="210"/>
      <c r="Q138" s="185" t="s">
        <v>9</v>
      </c>
      <c r="R138" s="151" t="b">
        <f t="shared" si="19"/>
        <v>0</v>
      </c>
      <c r="S138" s="152" t="b">
        <v>0</v>
      </c>
      <c r="T138" s="151"/>
      <c r="U138" s="151" t="b">
        <f>IF($U$118=TRUE, TRUE, FALSE)</f>
        <v>0</v>
      </c>
      <c r="V138" s="151"/>
      <c r="W138" s="152"/>
      <c r="X138" s="151"/>
      <c r="Y138" s="151"/>
      <c r="Z138" s="151"/>
      <c r="AA138" s="151"/>
      <c r="AB138" s="151"/>
      <c r="AC138" s="151" t="b">
        <f t="shared" si="21"/>
        <v>0</v>
      </c>
      <c r="AD138" s="151" t="b">
        <f t="shared" si="21"/>
        <v>0</v>
      </c>
      <c r="AE138" s="151"/>
      <c r="AF138" s="151" t="b">
        <f>IF($AF$129=TRUE, TRUE, FALSE)</f>
        <v>0</v>
      </c>
      <c r="AG138" s="151"/>
      <c r="AH138" s="181"/>
    </row>
    <row r="139" spans="1:46" ht="12" customHeight="1" x14ac:dyDescent="0.2">
      <c r="B139" s="15"/>
      <c r="C139" s="15"/>
      <c r="D139" s="15"/>
      <c r="E139" s="15"/>
      <c r="F139" s="15"/>
      <c r="G139" s="15"/>
      <c r="H139" s="15"/>
      <c r="I139" s="15"/>
      <c r="J139" s="15"/>
      <c r="K139" s="15"/>
      <c r="L139" s="15"/>
      <c r="M139" s="15"/>
      <c r="P139" s="211"/>
      <c r="Q139" s="186" t="s">
        <v>32</v>
      </c>
      <c r="R139" s="131" t="b">
        <f t="shared" si="19"/>
        <v>0</v>
      </c>
      <c r="S139" s="132" t="b">
        <v>0</v>
      </c>
      <c r="T139" s="131"/>
      <c r="U139" s="131" t="b">
        <f>IF($U$118=TRUE, TRUE, FALSE)</f>
        <v>0</v>
      </c>
      <c r="V139" s="131"/>
      <c r="W139" s="132"/>
      <c r="X139" s="131"/>
      <c r="Y139" s="131"/>
      <c r="Z139" s="131"/>
      <c r="AA139" s="131"/>
      <c r="AB139" s="131"/>
      <c r="AC139" s="131" t="b">
        <f t="shared" si="21"/>
        <v>0</v>
      </c>
      <c r="AD139" s="131" t="b">
        <f t="shared" si="21"/>
        <v>0</v>
      </c>
      <c r="AE139" s="131"/>
      <c r="AF139" s="131" t="b">
        <f>IF($AF$129=TRUE, TRUE, FALSE)</f>
        <v>0</v>
      </c>
      <c r="AG139" s="131"/>
      <c r="AH139" s="183"/>
    </row>
    <row r="140" spans="1:46" ht="12" customHeight="1" x14ac:dyDescent="0.2">
      <c r="B140" s="15"/>
      <c r="C140" s="15"/>
      <c r="D140" s="15"/>
      <c r="E140" s="15"/>
      <c r="F140" s="15"/>
      <c r="G140" s="15"/>
      <c r="H140" s="15"/>
      <c r="I140" s="15"/>
      <c r="J140" s="15"/>
      <c r="K140" s="15"/>
      <c r="L140" s="15"/>
      <c r="M140" s="15"/>
      <c r="P140" s="212"/>
      <c r="Q140" s="187" t="s">
        <v>33</v>
      </c>
      <c r="R140" s="155" t="b">
        <f t="shared" si="19"/>
        <v>0</v>
      </c>
      <c r="S140" s="156" t="b">
        <v>0</v>
      </c>
      <c r="T140" s="155"/>
      <c r="U140" s="155" t="b">
        <f>IF($U$118=TRUE, TRUE, FALSE)</f>
        <v>0</v>
      </c>
      <c r="V140" s="155"/>
      <c r="W140" s="156"/>
      <c r="X140" s="155"/>
      <c r="Y140" s="155"/>
      <c r="Z140" s="155"/>
      <c r="AA140" s="155"/>
      <c r="AB140" s="155"/>
      <c r="AC140" s="155" t="b">
        <f t="shared" si="21"/>
        <v>0</v>
      </c>
      <c r="AD140" s="155" t="b">
        <f t="shared" si="21"/>
        <v>0</v>
      </c>
      <c r="AE140" s="155"/>
      <c r="AF140" s="155" t="b">
        <f>IF($AF$129=TRUE, TRUE, FALSE)</f>
        <v>0</v>
      </c>
      <c r="AG140" s="155"/>
      <c r="AH140" s="184"/>
    </row>
    <row r="141" spans="1:46" ht="12" customHeight="1" x14ac:dyDescent="0.2">
      <c r="B141" s="15"/>
      <c r="C141" s="15"/>
      <c r="D141" s="15"/>
      <c r="E141" s="15"/>
      <c r="F141" s="15"/>
      <c r="G141" s="15"/>
      <c r="H141" s="15"/>
      <c r="I141" s="15"/>
      <c r="J141" s="15"/>
      <c r="K141" s="15"/>
      <c r="L141" s="15"/>
      <c r="M141" s="15"/>
      <c r="P141" s="221"/>
      <c r="Q141" s="157" t="s">
        <v>10</v>
      </c>
      <c r="R141" s="151" t="b">
        <f t="shared" si="19"/>
        <v>0</v>
      </c>
      <c r="S141" s="152" t="b">
        <v>0</v>
      </c>
      <c r="T141" s="151"/>
      <c r="U141" s="151"/>
      <c r="V141" s="151" t="b">
        <f t="shared" ref="V141:V161" si="23">IF($V$119=TRUE, TRUE, FALSE)</f>
        <v>0</v>
      </c>
      <c r="W141" s="152"/>
      <c r="X141" s="151"/>
      <c r="Y141" s="151"/>
      <c r="Z141" s="151"/>
      <c r="AA141" s="151"/>
      <c r="AB141" s="151"/>
      <c r="AC141" s="151" t="b">
        <f t="shared" si="21"/>
        <v>0</v>
      </c>
      <c r="AD141" s="151" t="b">
        <f t="shared" si="21"/>
        <v>0</v>
      </c>
      <c r="AE141" s="151" t="b">
        <f t="shared" ref="AE141:AE169" si="24">IF($AE$128=TRUE, TRUE, FALSE)</f>
        <v>0</v>
      </c>
      <c r="AF141" s="151"/>
      <c r="AG141" s="151"/>
      <c r="AH141" s="181"/>
    </row>
    <row r="142" spans="1:46" ht="12" customHeight="1" x14ac:dyDescent="0.2">
      <c r="B142" s="15"/>
      <c r="C142" s="15"/>
      <c r="D142" s="15"/>
      <c r="E142" s="15"/>
      <c r="F142" s="15"/>
      <c r="G142" s="15"/>
      <c r="H142" s="15"/>
      <c r="I142" s="15"/>
      <c r="J142" s="15"/>
      <c r="K142" s="15"/>
      <c r="L142" s="15"/>
      <c r="M142" s="15"/>
      <c r="P142" s="222"/>
      <c r="Q142" s="159" t="s">
        <v>233</v>
      </c>
      <c r="R142" s="131" t="b">
        <f t="shared" si="19"/>
        <v>0</v>
      </c>
      <c r="S142" s="132" t="b">
        <v>0</v>
      </c>
      <c r="T142" s="131"/>
      <c r="U142" s="131"/>
      <c r="V142" s="131" t="b">
        <f t="shared" si="23"/>
        <v>0</v>
      </c>
      <c r="W142" s="132"/>
      <c r="X142" s="131"/>
      <c r="Y142" s="131"/>
      <c r="Z142" s="131"/>
      <c r="AA142" s="131"/>
      <c r="AB142" s="131"/>
      <c r="AC142" s="131" t="b">
        <f t="shared" si="21"/>
        <v>0</v>
      </c>
      <c r="AD142" s="131" t="b">
        <f t="shared" si="21"/>
        <v>0</v>
      </c>
      <c r="AE142" s="131" t="b">
        <f t="shared" si="24"/>
        <v>0</v>
      </c>
      <c r="AF142" s="131"/>
      <c r="AG142" s="131"/>
      <c r="AH142" s="183"/>
    </row>
    <row r="143" spans="1:46" ht="12" customHeight="1" x14ac:dyDescent="0.2">
      <c r="B143" s="15"/>
      <c r="C143" s="15"/>
      <c r="D143" s="15"/>
      <c r="E143" s="15"/>
      <c r="F143" s="15"/>
      <c r="G143" s="15"/>
      <c r="H143" s="15"/>
      <c r="I143" s="15"/>
      <c r="J143" s="15"/>
      <c r="K143" s="15"/>
      <c r="L143" s="15"/>
      <c r="M143" s="15"/>
      <c r="P143" s="222"/>
      <c r="Q143" s="159" t="s">
        <v>11</v>
      </c>
      <c r="R143" s="131" t="b">
        <f t="shared" si="19"/>
        <v>0</v>
      </c>
      <c r="S143" s="132" t="b">
        <v>0</v>
      </c>
      <c r="T143" s="131"/>
      <c r="U143" s="131"/>
      <c r="V143" s="131" t="b">
        <f t="shared" si="23"/>
        <v>0</v>
      </c>
      <c r="W143" s="132"/>
      <c r="X143" s="131"/>
      <c r="Y143" s="131"/>
      <c r="Z143" s="131"/>
      <c r="AA143" s="131"/>
      <c r="AB143" s="131"/>
      <c r="AC143" s="131" t="b">
        <f t="shared" si="21"/>
        <v>0</v>
      </c>
      <c r="AD143" s="131" t="b">
        <f t="shared" si="21"/>
        <v>0</v>
      </c>
      <c r="AE143" s="131" t="b">
        <f t="shared" si="24"/>
        <v>0</v>
      </c>
      <c r="AF143" s="131"/>
      <c r="AG143" s="131"/>
      <c r="AH143" s="183"/>
    </row>
    <row r="144" spans="1:46" ht="12" customHeight="1" x14ac:dyDescent="0.2">
      <c r="B144" s="15"/>
      <c r="C144" s="15"/>
      <c r="D144" s="15"/>
      <c r="E144" s="15"/>
      <c r="F144" s="15"/>
      <c r="G144" s="15"/>
      <c r="H144" s="15"/>
      <c r="I144" s="15"/>
      <c r="J144" s="15"/>
      <c r="K144" s="15"/>
      <c r="L144" s="15"/>
      <c r="M144" s="15"/>
      <c r="P144" s="222"/>
      <c r="Q144" s="159" t="s">
        <v>234</v>
      </c>
      <c r="R144" s="131" t="b">
        <f t="shared" si="19"/>
        <v>0</v>
      </c>
      <c r="S144" s="132" t="b">
        <v>0</v>
      </c>
      <c r="T144" s="131"/>
      <c r="U144" s="131"/>
      <c r="V144" s="131" t="b">
        <f t="shared" si="23"/>
        <v>0</v>
      </c>
      <c r="W144" s="132"/>
      <c r="X144" s="131"/>
      <c r="Y144" s="131"/>
      <c r="Z144" s="131"/>
      <c r="AA144" s="131"/>
      <c r="AB144" s="131"/>
      <c r="AC144" s="131" t="b">
        <f t="shared" si="21"/>
        <v>0</v>
      </c>
      <c r="AD144" s="131" t="b">
        <f t="shared" si="21"/>
        <v>0</v>
      </c>
      <c r="AE144" s="131" t="b">
        <f t="shared" si="24"/>
        <v>0</v>
      </c>
      <c r="AF144" s="131"/>
      <c r="AG144" s="131"/>
      <c r="AH144" s="183"/>
    </row>
    <row r="145" spans="2:34" ht="12" customHeight="1" x14ac:dyDescent="0.2">
      <c r="B145" s="15"/>
      <c r="C145" s="15"/>
      <c r="D145" s="15"/>
      <c r="E145" s="15"/>
      <c r="F145" s="15"/>
      <c r="G145" s="15"/>
      <c r="H145" s="15"/>
      <c r="I145" s="15"/>
      <c r="J145" s="15"/>
      <c r="K145" s="15"/>
      <c r="L145" s="15"/>
      <c r="M145" s="15"/>
      <c r="P145" s="222"/>
      <c r="Q145" s="159" t="s">
        <v>235</v>
      </c>
      <c r="R145" s="131" t="b">
        <f t="shared" si="19"/>
        <v>0</v>
      </c>
      <c r="S145" s="132" t="b">
        <v>0</v>
      </c>
      <c r="T145" s="131"/>
      <c r="U145" s="131"/>
      <c r="V145" s="131" t="b">
        <f t="shared" si="23"/>
        <v>0</v>
      </c>
      <c r="W145" s="132"/>
      <c r="X145" s="131"/>
      <c r="Y145" s="131"/>
      <c r="Z145" s="131"/>
      <c r="AA145" s="131"/>
      <c r="AB145" s="131"/>
      <c r="AC145" s="131" t="b">
        <f t="shared" si="21"/>
        <v>0</v>
      </c>
      <c r="AD145" s="131" t="b">
        <f t="shared" si="21"/>
        <v>0</v>
      </c>
      <c r="AE145" s="131" t="b">
        <f t="shared" si="24"/>
        <v>0</v>
      </c>
      <c r="AF145" s="131"/>
      <c r="AG145" s="131"/>
      <c r="AH145" s="183"/>
    </row>
    <row r="146" spans="2:34" ht="12" customHeight="1" x14ac:dyDescent="0.2">
      <c r="B146" s="15"/>
      <c r="C146" s="15"/>
      <c r="D146" s="15"/>
      <c r="E146" s="15"/>
      <c r="F146" s="15"/>
      <c r="G146" s="15"/>
      <c r="H146" s="15"/>
      <c r="I146" s="15"/>
      <c r="J146" s="15"/>
      <c r="K146" s="15"/>
      <c r="L146" s="15"/>
      <c r="M146" s="15"/>
      <c r="P146" s="222"/>
      <c r="Q146" s="159" t="s">
        <v>236</v>
      </c>
      <c r="R146" s="131" t="b">
        <f t="shared" si="19"/>
        <v>0</v>
      </c>
      <c r="S146" s="132" t="b">
        <v>0</v>
      </c>
      <c r="T146" s="131"/>
      <c r="U146" s="131"/>
      <c r="V146" s="131" t="b">
        <f t="shared" si="23"/>
        <v>0</v>
      </c>
      <c r="W146" s="132"/>
      <c r="X146" s="131"/>
      <c r="Y146" s="131"/>
      <c r="Z146" s="131"/>
      <c r="AA146" s="131"/>
      <c r="AB146" s="131"/>
      <c r="AC146" s="131" t="b">
        <f t="shared" si="21"/>
        <v>0</v>
      </c>
      <c r="AD146" s="131" t="b">
        <f t="shared" si="21"/>
        <v>0</v>
      </c>
      <c r="AE146" s="131" t="b">
        <f t="shared" si="24"/>
        <v>0</v>
      </c>
      <c r="AF146" s="131"/>
      <c r="AG146" s="131"/>
      <c r="AH146" s="183"/>
    </row>
    <row r="147" spans="2:34" ht="12" customHeight="1" x14ac:dyDescent="0.2">
      <c r="B147" s="15"/>
      <c r="C147" s="15"/>
      <c r="D147" s="15"/>
      <c r="E147" s="15"/>
      <c r="F147" s="15"/>
      <c r="G147" s="15"/>
      <c r="H147" s="15"/>
      <c r="I147" s="15"/>
      <c r="J147" s="15"/>
      <c r="K147" s="15"/>
      <c r="L147" s="15"/>
      <c r="M147" s="15"/>
      <c r="N147" s="95"/>
      <c r="P147" s="222"/>
      <c r="Q147" s="159" t="s">
        <v>237</v>
      </c>
      <c r="R147" s="131" t="b">
        <f t="shared" si="19"/>
        <v>0</v>
      </c>
      <c r="S147" s="132" t="b">
        <v>0</v>
      </c>
      <c r="T147" s="131"/>
      <c r="U147" s="131"/>
      <c r="V147" s="131" t="b">
        <f t="shared" si="23"/>
        <v>0</v>
      </c>
      <c r="W147" s="132"/>
      <c r="X147" s="131"/>
      <c r="Y147" s="131"/>
      <c r="Z147" s="131"/>
      <c r="AA147" s="131"/>
      <c r="AB147" s="131"/>
      <c r="AC147" s="131" t="b">
        <f t="shared" si="21"/>
        <v>0</v>
      </c>
      <c r="AD147" s="131" t="b">
        <f t="shared" si="21"/>
        <v>0</v>
      </c>
      <c r="AE147" s="131" t="b">
        <f t="shared" si="24"/>
        <v>0</v>
      </c>
      <c r="AF147" s="131"/>
      <c r="AG147" s="131"/>
      <c r="AH147" s="183"/>
    </row>
    <row r="148" spans="2:34" ht="12" customHeight="1" x14ac:dyDescent="0.2">
      <c r="B148" s="15"/>
      <c r="C148" s="15"/>
      <c r="D148" s="15"/>
      <c r="E148" s="15"/>
      <c r="F148" s="15"/>
      <c r="G148" s="15"/>
      <c r="H148" s="15"/>
      <c r="I148" s="15"/>
      <c r="J148" s="15"/>
      <c r="K148" s="15"/>
      <c r="L148" s="15"/>
      <c r="M148" s="15"/>
      <c r="N148" s="95"/>
      <c r="P148" s="222"/>
      <c r="Q148" s="148" t="s">
        <v>240</v>
      </c>
      <c r="R148" s="131" t="b">
        <f>IF(S148+T148+U148+V148+W148+X148+Y148+Z148+AA148+AB148+AC148+AD148+AE148+AF148=0,FALSE,TRUE)</f>
        <v>0</v>
      </c>
      <c r="S148" s="132" t="b">
        <v>0</v>
      </c>
      <c r="T148" s="131"/>
      <c r="U148" s="131"/>
      <c r="V148" s="131" t="b">
        <f t="shared" si="23"/>
        <v>0</v>
      </c>
      <c r="W148" s="132"/>
      <c r="X148" s="131"/>
      <c r="Y148" s="131"/>
      <c r="Z148" s="131"/>
      <c r="AA148" s="131"/>
      <c r="AB148" s="131"/>
      <c r="AC148" s="131" t="b">
        <f t="shared" si="21"/>
        <v>0</v>
      </c>
      <c r="AD148" s="131" t="b">
        <f t="shared" si="21"/>
        <v>0</v>
      </c>
      <c r="AE148" s="131" t="b">
        <f t="shared" si="24"/>
        <v>0</v>
      </c>
      <c r="AF148" s="131"/>
      <c r="AG148" s="131"/>
      <c r="AH148" s="183"/>
    </row>
    <row r="149" spans="2:34" ht="12" customHeight="1" x14ac:dyDescent="0.2">
      <c r="B149" s="15"/>
      <c r="C149" s="15"/>
      <c r="D149" s="15"/>
      <c r="E149" s="15"/>
      <c r="F149" s="15"/>
      <c r="G149" s="15"/>
      <c r="H149" s="15"/>
      <c r="I149" s="15"/>
      <c r="J149" s="15"/>
      <c r="K149" s="15"/>
      <c r="L149" s="15"/>
      <c r="M149" s="15"/>
      <c r="N149" s="95"/>
      <c r="P149" s="222"/>
      <c r="Q149" s="148" t="s">
        <v>241</v>
      </c>
      <c r="R149" s="131" t="b">
        <f>IF(S149+T149+U149+V149+W149+X149+Y149+Z149+AA149+AB149+AC149+AD149+AE149+AF149=0,FALSE,TRUE)</f>
        <v>0</v>
      </c>
      <c r="S149" s="132" t="b">
        <v>0</v>
      </c>
      <c r="T149" s="131"/>
      <c r="U149" s="131"/>
      <c r="V149" s="131" t="b">
        <f t="shared" si="23"/>
        <v>0</v>
      </c>
      <c r="W149" s="132"/>
      <c r="X149" s="131"/>
      <c r="Y149" s="131"/>
      <c r="Z149" s="131"/>
      <c r="AA149" s="131"/>
      <c r="AB149" s="131"/>
      <c r="AC149" s="131" t="b">
        <f t="shared" si="21"/>
        <v>0</v>
      </c>
      <c r="AD149" s="131" t="b">
        <f t="shared" si="21"/>
        <v>0</v>
      </c>
      <c r="AE149" s="131" t="b">
        <f t="shared" si="24"/>
        <v>0</v>
      </c>
      <c r="AF149" s="131"/>
      <c r="AG149" s="131"/>
      <c r="AH149" s="183"/>
    </row>
    <row r="150" spans="2:34" ht="12" customHeight="1" x14ac:dyDescent="0.2">
      <c r="B150" s="15"/>
      <c r="C150" s="15"/>
      <c r="D150" s="15"/>
      <c r="E150" s="15"/>
      <c r="F150" s="15"/>
      <c r="G150" s="15"/>
      <c r="H150" s="15"/>
      <c r="I150" s="15"/>
      <c r="J150" s="15"/>
      <c r="K150" s="15"/>
      <c r="L150" s="15"/>
      <c r="M150" s="15"/>
      <c r="N150" s="95"/>
      <c r="P150" s="222"/>
      <c r="Q150" s="148" t="s">
        <v>242</v>
      </c>
      <c r="R150" s="131" t="b">
        <f>IF(S150+T150+U150+V150+W150+X150+Y150+Z150+AA150+AB150+AC150+AD150+AE150+AF150=0,FALSE,TRUE)</f>
        <v>0</v>
      </c>
      <c r="S150" s="132" t="b">
        <v>0</v>
      </c>
      <c r="T150" s="131"/>
      <c r="U150" s="131"/>
      <c r="V150" s="131" t="b">
        <f t="shared" si="23"/>
        <v>0</v>
      </c>
      <c r="W150" s="132"/>
      <c r="X150" s="131"/>
      <c r="Y150" s="131"/>
      <c r="Z150" s="131"/>
      <c r="AA150" s="131"/>
      <c r="AB150" s="131"/>
      <c r="AC150" s="131" t="b">
        <f t="shared" si="21"/>
        <v>0</v>
      </c>
      <c r="AD150" s="131" t="b">
        <f t="shared" si="21"/>
        <v>0</v>
      </c>
      <c r="AE150" s="131" t="b">
        <f t="shared" si="24"/>
        <v>0</v>
      </c>
      <c r="AF150" s="131"/>
      <c r="AG150" s="131"/>
      <c r="AH150" s="183"/>
    </row>
    <row r="151" spans="2:34" ht="12" customHeight="1" x14ac:dyDescent="0.2">
      <c r="B151" s="15"/>
      <c r="C151" s="15"/>
      <c r="D151" s="15"/>
      <c r="E151" s="15"/>
      <c r="F151" s="15"/>
      <c r="G151" s="15"/>
      <c r="H151" s="15"/>
      <c r="I151" s="15"/>
      <c r="J151" s="15"/>
      <c r="K151" s="15"/>
      <c r="L151" s="15"/>
      <c r="M151" s="15"/>
      <c r="N151" s="95"/>
      <c r="P151" s="222"/>
      <c r="Q151" s="148" t="s">
        <v>243</v>
      </c>
      <c r="R151" s="131" t="b">
        <f>IF(S151+T151+U151+V151+W151+X151+Y151+Z151+AA151+AB151+AC151+AD151+AE151+AF151=0,FALSE,TRUE)</f>
        <v>0</v>
      </c>
      <c r="S151" s="132" t="b">
        <v>0</v>
      </c>
      <c r="T151" s="131"/>
      <c r="U151" s="131"/>
      <c r="V151" s="131" t="b">
        <f t="shared" si="23"/>
        <v>0</v>
      </c>
      <c r="W151" s="132"/>
      <c r="X151" s="131"/>
      <c r="Y151" s="131"/>
      <c r="Z151" s="131"/>
      <c r="AA151" s="131"/>
      <c r="AB151" s="131"/>
      <c r="AC151" s="131" t="b">
        <f t="shared" si="21"/>
        <v>0</v>
      </c>
      <c r="AD151" s="131" t="b">
        <f t="shared" si="21"/>
        <v>0</v>
      </c>
      <c r="AE151" s="131" t="b">
        <f t="shared" si="24"/>
        <v>0</v>
      </c>
      <c r="AF151" s="131"/>
      <c r="AG151" s="131"/>
      <c r="AH151" s="183"/>
    </row>
    <row r="152" spans="2:34" ht="12" customHeight="1" x14ac:dyDescent="0.2">
      <c r="B152" s="15"/>
      <c r="C152" s="15"/>
      <c r="D152" s="15"/>
      <c r="E152" s="15"/>
      <c r="F152" s="15"/>
      <c r="G152" s="15"/>
      <c r="H152" s="15"/>
      <c r="I152" s="15"/>
      <c r="J152" s="15"/>
      <c r="K152" s="15"/>
      <c r="L152" s="15"/>
      <c r="M152" s="15"/>
      <c r="P152" s="222"/>
      <c r="Q152" s="159" t="s">
        <v>12</v>
      </c>
      <c r="R152" s="131" t="b">
        <f t="shared" si="19"/>
        <v>0</v>
      </c>
      <c r="S152" s="132" t="b">
        <v>0</v>
      </c>
      <c r="T152" s="131"/>
      <c r="U152" s="131"/>
      <c r="V152" s="131" t="b">
        <f t="shared" si="23"/>
        <v>0</v>
      </c>
      <c r="W152" s="132"/>
      <c r="X152" s="131"/>
      <c r="Y152" s="131"/>
      <c r="Z152" s="131"/>
      <c r="AA152" s="131"/>
      <c r="AB152" s="131"/>
      <c r="AC152" s="131" t="b">
        <f t="shared" si="21"/>
        <v>0</v>
      </c>
      <c r="AD152" s="131" t="b">
        <f t="shared" si="21"/>
        <v>0</v>
      </c>
      <c r="AE152" s="131" t="b">
        <f t="shared" si="24"/>
        <v>0</v>
      </c>
      <c r="AF152" s="131"/>
      <c r="AG152" s="131"/>
      <c r="AH152" s="183"/>
    </row>
    <row r="153" spans="2:34" ht="12" customHeight="1" x14ac:dyDescent="0.2">
      <c r="B153" s="15"/>
      <c r="C153" s="15"/>
      <c r="D153" s="15"/>
      <c r="E153" s="15"/>
      <c r="F153" s="15"/>
      <c r="G153" s="15"/>
      <c r="H153" s="15"/>
      <c r="I153" s="15"/>
      <c r="J153" s="15"/>
      <c r="K153" s="15"/>
      <c r="L153" s="15"/>
      <c r="M153" s="15"/>
      <c r="P153" s="222"/>
      <c r="Q153" s="159" t="s">
        <v>226</v>
      </c>
      <c r="R153" s="131" t="b">
        <f t="shared" si="19"/>
        <v>0</v>
      </c>
      <c r="S153" s="132" t="b">
        <v>0</v>
      </c>
      <c r="T153" s="131"/>
      <c r="U153" s="131"/>
      <c r="V153" s="131" t="b">
        <f t="shared" si="23"/>
        <v>0</v>
      </c>
      <c r="W153" s="132"/>
      <c r="X153" s="131"/>
      <c r="Y153" s="131"/>
      <c r="Z153" s="131"/>
      <c r="AA153" s="131"/>
      <c r="AB153" s="131"/>
      <c r="AC153" s="131" t="b">
        <f t="shared" si="21"/>
        <v>0</v>
      </c>
      <c r="AD153" s="131" t="b">
        <f t="shared" si="21"/>
        <v>0</v>
      </c>
      <c r="AE153" s="131" t="b">
        <f t="shared" si="24"/>
        <v>0</v>
      </c>
      <c r="AF153" s="131"/>
      <c r="AG153" s="131"/>
      <c r="AH153" s="183"/>
    </row>
    <row r="154" spans="2:34" ht="12" customHeight="1" x14ac:dyDescent="0.2">
      <c r="B154" s="15"/>
      <c r="C154" s="15"/>
      <c r="D154" s="15"/>
      <c r="E154" s="15"/>
      <c r="F154" s="15"/>
      <c r="G154" s="15"/>
      <c r="H154" s="15"/>
      <c r="I154" s="15"/>
      <c r="J154" s="15"/>
      <c r="K154" s="15"/>
      <c r="L154" s="15"/>
      <c r="M154" s="15"/>
      <c r="P154" s="222"/>
      <c r="Q154" s="148" t="s">
        <v>244</v>
      </c>
      <c r="R154" s="131" t="b">
        <f>IF(S154+T154+U154+V154+W154+X154+Y154+Z154+AA154+AB154+AC154+AD154+AE154+AF154=0,FALSE,TRUE)</f>
        <v>0</v>
      </c>
      <c r="S154" s="132" t="b">
        <v>0</v>
      </c>
      <c r="T154" s="131"/>
      <c r="U154" s="131"/>
      <c r="V154" s="131" t="b">
        <f t="shared" si="23"/>
        <v>0</v>
      </c>
      <c r="W154" s="132"/>
      <c r="X154" s="131"/>
      <c r="Y154" s="131"/>
      <c r="Z154" s="131"/>
      <c r="AA154" s="131"/>
      <c r="AB154" s="131"/>
      <c r="AC154" s="131" t="b">
        <f t="shared" si="21"/>
        <v>0</v>
      </c>
      <c r="AD154" s="131" t="b">
        <f t="shared" si="21"/>
        <v>0</v>
      </c>
      <c r="AE154" s="131" t="b">
        <f t="shared" si="24"/>
        <v>0</v>
      </c>
      <c r="AF154" s="131"/>
      <c r="AG154" s="131"/>
      <c r="AH154" s="183"/>
    </row>
    <row r="155" spans="2:34" ht="12" customHeight="1" x14ac:dyDescent="0.2">
      <c r="B155" s="15"/>
      <c r="C155" s="15"/>
      <c r="D155" s="15"/>
      <c r="E155" s="15"/>
      <c r="F155" s="15"/>
      <c r="G155" s="15"/>
      <c r="H155" s="15"/>
      <c r="I155" s="15"/>
      <c r="J155" s="15"/>
      <c r="K155" s="15"/>
      <c r="L155" s="15"/>
      <c r="M155" s="15"/>
      <c r="P155" s="222"/>
      <c r="Q155" s="159" t="s">
        <v>13</v>
      </c>
      <c r="R155" s="131" t="b">
        <f t="shared" si="19"/>
        <v>0</v>
      </c>
      <c r="S155" s="132" t="b">
        <v>0</v>
      </c>
      <c r="T155" s="131"/>
      <c r="U155" s="131"/>
      <c r="V155" s="131" t="b">
        <f t="shared" si="23"/>
        <v>0</v>
      </c>
      <c r="W155" s="132"/>
      <c r="X155" s="131"/>
      <c r="Y155" s="131"/>
      <c r="Z155" s="131"/>
      <c r="AA155" s="131"/>
      <c r="AB155" s="131"/>
      <c r="AC155" s="131" t="b">
        <f t="shared" si="21"/>
        <v>0</v>
      </c>
      <c r="AD155" s="131" t="b">
        <f t="shared" si="21"/>
        <v>0</v>
      </c>
      <c r="AE155" s="131" t="b">
        <f t="shared" si="24"/>
        <v>0</v>
      </c>
      <c r="AF155" s="131"/>
      <c r="AG155" s="131"/>
      <c r="AH155" s="183"/>
    </row>
    <row r="156" spans="2:34" ht="12" customHeight="1" x14ac:dyDescent="0.2">
      <c r="B156" s="15"/>
      <c r="C156" s="15"/>
      <c r="D156" s="15"/>
      <c r="E156" s="15"/>
      <c r="F156" s="15"/>
      <c r="G156" s="15"/>
      <c r="H156" s="15"/>
      <c r="I156" s="15"/>
      <c r="J156" s="15"/>
      <c r="K156" s="15"/>
      <c r="L156" s="15"/>
      <c r="M156" s="15"/>
      <c r="P156" s="222"/>
      <c r="Q156" s="159" t="s">
        <v>227</v>
      </c>
      <c r="R156" s="131" t="b">
        <f t="shared" si="19"/>
        <v>0</v>
      </c>
      <c r="S156" s="132" t="b">
        <v>0</v>
      </c>
      <c r="T156" s="131"/>
      <c r="U156" s="131"/>
      <c r="V156" s="131" t="b">
        <f t="shared" si="23"/>
        <v>0</v>
      </c>
      <c r="W156" s="132"/>
      <c r="X156" s="131"/>
      <c r="Y156" s="131"/>
      <c r="Z156" s="131"/>
      <c r="AA156" s="131"/>
      <c r="AB156" s="131"/>
      <c r="AC156" s="131" t="b">
        <f t="shared" si="21"/>
        <v>0</v>
      </c>
      <c r="AD156" s="131" t="b">
        <f t="shared" si="21"/>
        <v>0</v>
      </c>
      <c r="AE156" s="131" t="b">
        <f t="shared" si="24"/>
        <v>0</v>
      </c>
      <c r="AF156" s="131"/>
      <c r="AG156" s="131"/>
      <c r="AH156" s="183"/>
    </row>
    <row r="157" spans="2:34" ht="12" customHeight="1" x14ac:dyDescent="0.2">
      <c r="B157" s="15"/>
      <c r="C157" s="15"/>
      <c r="D157" s="15"/>
      <c r="E157" s="15"/>
      <c r="F157" s="15"/>
      <c r="G157" s="15"/>
      <c r="H157" s="15"/>
      <c r="I157" s="15"/>
      <c r="J157" s="15"/>
      <c r="K157" s="15"/>
      <c r="L157" s="15"/>
      <c r="M157" s="15"/>
      <c r="P157" s="222"/>
      <c r="Q157" s="159" t="s">
        <v>273</v>
      </c>
      <c r="R157" s="131" t="b">
        <f t="shared" si="19"/>
        <v>0</v>
      </c>
      <c r="S157" s="132" t="b">
        <v>0</v>
      </c>
      <c r="T157" s="131"/>
      <c r="U157" s="131"/>
      <c r="V157" s="131" t="b">
        <f t="shared" si="23"/>
        <v>0</v>
      </c>
      <c r="W157" s="132"/>
      <c r="X157" s="131"/>
      <c r="Y157" s="131"/>
      <c r="Z157" s="131"/>
      <c r="AA157" s="131"/>
      <c r="AB157" s="131"/>
      <c r="AC157" s="131" t="b">
        <f t="shared" si="21"/>
        <v>0</v>
      </c>
      <c r="AD157" s="131" t="b">
        <f t="shared" si="21"/>
        <v>0</v>
      </c>
      <c r="AE157" s="131" t="b">
        <f t="shared" si="24"/>
        <v>0</v>
      </c>
      <c r="AF157" s="131"/>
      <c r="AG157" s="131"/>
      <c r="AH157" s="183"/>
    </row>
    <row r="158" spans="2:34" ht="12" customHeight="1" x14ac:dyDescent="0.2">
      <c r="B158" s="15"/>
      <c r="C158" s="15"/>
      <c r="D158" s="15"/>
      <c r="E158" s="15"/>
      <c r="F158" s="15"/>
      <c r="G158" s="15"/>
      <c r="H158" s="15"/>
      <c r="I158" s="15"/>
      <c r="J158" s="15"/>
      <c r="K158" s="15"/>
      <c r="L158" s="15"/>
      <c r="M158" s="15"/>
      <c r="P158" s="222"/>
      <c r="Q158" s="159" t="s">
        <v>274</v>
      </c>
      <c r="R158" s="131" t="b">
        <f t="shared" ref="R158:R208" si="25">IF(S158+T158+U158+V158+W158+X158+Y158+Z158+AA158+AB158+AC158+AD158+AE158+AF158=0,FALSE,TRUE)</f>
        <v>0</v>
      </c>
      <c r="S158" s="132" t="b">
        <v>0</v>
      </c>
      <c r="T158" s="131"/>
      <c r="U158" s="131"/>
      <c r="V158" s="131" t="b">
        <f t="shared" si="23"/>
        <v>0</v>
      </c>
      <c r="W158" s="132"/>
      <c r="X158" s="131"/>
      <c r="Y158" s="131"/>
      <c r="Z158" s="131"/>
      <c r="AA158" s="131"/>
      <c r="AB158" s="131"/>
      <c r="AC158" s="131" t="b">
        <f t="shared" si="21"/>
        <v>0</v>
      </c>
      <c r="AD158" s="131" t="b">
        <f t="shared" si="21"/>
        <v>0</v>
      </c>
      <c r="AE158" s="131" t="b">
        <f t="shared" si="24"/>
        <v>0</v>
      </c>
      <c r="AF158" s="131"/>
      <c r="AG158" s="131"/>
      <c r="AH158" s="183"/>
    </row>
    <row r="159" spans="2:34" ht="12" customHeight="1" x14ac:dyDescent="0.2">
      <c r="B159" s="15"/>
      <c r="C159" s="15"/>
      <c r="D159" s="15"/>
      <c r="E159" s="15"/>
      <c r="F159" s="15"/>
      <c r="G159" s="15"/>
      <c r="H159" s="15"/>
      <c r="I159" s="15"/>
      <c r="J159" s="15"/>
      <c r="K159" s="15"/>
      <c r="L159" s="15"/>
      <c r="M159" s="15"/>
      <c r="P159" s="222"/>
      <c r="Q159" s="159" t="s">
        <v>275</v>
      </c>
      <c r="R159" s="131" t="b">
        <f t="shared" si="25"/>
        <v>0</v>
      </c>
      <c r="S159" s="132" t="b">
        <v>0</v>
      </c>
      <c r="T159" s="131"/>
      <c r="U159" s="131"/>
      <c r="V159" s="131" t="b">
        <f t="shared" si="23"/>
        <v>0</v>
      </c>
      <c r="W159" s="132"/>
      <c r="X159" s="131"/>
      <c r="Y159" s="131"/>
      <c r="Z159" s="131"/>
      <c r="AA159" s="131"/>
      <c r="AB159" s="131"/>
      <c r="AC159" s="131" t="b">
        <f t="shared" si="21"/>
        <v>0</v>
      </c>
      <c r="AD159" s="131" t="b">
        <f t="shared" si="21"/>
        <v>0</v>
      </c>
      <c r="AE159" s="131" t="b">
        <f t="shared" si="24"/>
        <v>0</v>
      </c>
      <c r="AF159" s="131"/>
      <c r="AG159" s="131"/>
      <c r="AH159" s="183"/>
    </row>
    <row r="160" spans="2:34" ht="12" customHeight="1" x14ac:dyDescent="0.2">
      <c r="B160" s="15"/>
      <c r="C160" s="15"/>
      <c r="D160" s="15"/>
      <c r="E160" s="15"/>
      <c r="F160" s="15"/>
      <c r="G160" s="15"/>
      <c r="H160" s="15"/>
      <c r="I160" s="15"/>
      <c r="J160" s="15"/>
      <c r="K160" s="15"/>
      <c r="L160" s="15"/>
      <c r="M160" s="15"/>
      <c r="P160" s="222"/>
      <c r="Q160" s="159" t="s">
        <v>25</v>
      </c>
      <c r="R160" s="131" t="b">
        <f t="shared" si="25"/>
        <v>0</v>
      </c>
      <c r="S160" s="132" t="b">
        <v>0</v>
      </c>
      <c r="T160" s="131"/>
      <c r="U160" s="131"/>
      <c r="V160" s="131" t="b">
        <f t="shared" si="23"/>
        <v>0</v>
      </c>
      <c r="W160" s="132"/>
      <c r="X160" s="131"/>
      <c r="Y160" s="131"/>
      <c r="Z160" s="131"/>
      <c r="AA160" s="131"/>
      <c r="AB160" s="131"/>
      <c r="AC160" s="131" t="b">
        <f t="shared" si="21"/>
        <v>0</v>
      </c>
      <c r="AD160" s="131" t="b">
        <f t="shared" si="21"/>
        <v>0</v>
      </c>
      <c r="AE160" s="131" t="b">
        <f t="shared" si="24"/>
        <v>0</v>
      </c>
      <c r="AF160" s="131"/>
      <c r="AG160" s="131"/>
      <c r="AH160" s="183"/>
    </row>
    <row r="161" spans="2:34" ht="12" customHeight="1" x14ac:dyDescent="0.2">
      <c r="B161" s="15"/>
      <c r="C161" s="15"/>
      <c r="D161" s="15"/>
      <c r="E161" s="15"/>
      <c r="F161" s="15"/>
      <c r="G161" s="15"/>
      <c r="H161" s="15"/>
      <c r="I161" s="15"/>
      <c r="J161" s="15"/>
      <c r="K161" s="15"/>
      <c r="L161" s="15"/>
      <c r="M161" s="15"/>
      <c r="P161" s="222"/>
      <c r="Q161" s="159" t="s">
        <v>190</v>
      </c>
      <c r="R161" s="131" t="b">
        <f t="shared" si="25"/>
        <v>0</v>
      </c>
      <c r="S161" s="132" t="b">
        <v>0</v>
      </c>
      <c r="T161" s="131"/>
      <c r="U161" s="131"/>
      <c r="V161" s="131" t="b">
        <f t="shared" si="23"/>
        <v>0</v>
      </c>
      <c r="W161" s="132"/>
      <c r="X161" s="131"/>
      <c r="Y161" s="131"/>
      <c r="Z161" s="131"/>
      <c r="AA161" s="131"/>
      <c r="AB161" s="131"/>
      <c r="AC161" s="131" t="b">
        <f t="shared" si="21"/>
        <v>0</v>
      </c>
      <c r="AD161" s="131" t="b">
        <f t="shared" si="21"/>
        <v>0</v>
      </c>
      <c r="AE161" s="131" t="b">
        <f t="shared" si="24"/>
        <v>0</v>
      </c>
      <c r="AF161" s="131"/>
      <c r="AG161" s="131"/>
      <c r="AH161" s="183"/>
    </row>
    <row r="162" spans="2:34" ht="12" customHeight="1" x14ac:dyDescent="0.2">
      <c r="B162" s="15"/>
      <c r="C162" s="15"/>
      <c r="D162" s="15"/>
      <c r="E162" s="15"/>
      <c r="F162" s="15"/>
      <c r="G162" s="15"/>
      <c r="H162" s="15"/>
      <c r="I162" s="15"/>
      <c r="J162" s="15"/>
      <c r="K162" s="15"/>
      <c r="L162" s="15"/>
      <c r="M162" s="15"/>
      <c r="P162" s="222"/>
      <c r="Q162" s="159" t="s">
        <v>228</v>
      </c>
      <c r="R162" s="131" t="b">
        <f>IF(S162+T162+U162+V162+W162+X162+Y162+Z162+AA162+AB162+AC162+AD162+AE162+AF162=0,FALSE,TRUE)</f>
        <v>0</v>
      </c>
      <c r="S162" s="132" t="b">
        <v>0</v>
      </c>
      <c r="T162" s="131"/>
      <c r="U162" s="131"/>
      <c r="W162" s="131" t="b">
        <f>IF($W$120=TRUE, TRUE, FALSE)</f>
        <v>0</v>
      </c>
      <c r="X162" s="131"/>
      <c r="Y162" s="131"/>
      <c r="Z162" s="131"/>
      <c r="AA162" s="131"/>
      <c r="AB162" s="131"/>
      <c r="AC162" s="131" t="b">
        <f t="shared" si="21"/>
        <v>0</v>
      </c>
      <c r="AD162" s="131" t="b">
        <f t="shared" si="21"/>
        <v>0</v>
      </c>
      <c r="AF162" s="151" t="b">
        <f>IF($AF$129=TRUE, TRUE, FALSE)</f>
        <v>0</v>
      </c>
      <c r="AG162" s="131"/>
      <c r="AH162" s="183"/>
    </row>
    <row r="163" spans="2:34" ht="12" customHeight="1" x14ac:dyDescent="0.2">
      <c r="B163" s="15"/>
      <c r="C163" s="15"/>
      <c r="D163" s="15"/>
      <c r="E163" s="15"/>
      <c r="F163" s="15"/>
      <c r="G163" s="15"/>
      <c r="H163" s="15"/>
      <c r="I163" s="15"/>
      <c r="J163" s="15"/>
      <c r="K163" s="15"/>
      <c r="L163" s="15"/>
      <c r="M163" s="15"/>
      <c r="P163" s="222"/>
      <c r="Q163" s="159" t="s">
        <v>204</v>
      </c>
      <c r="R163" s="131" t="b">
        <f>IF(S163+T163+U163+V163+W163+X163+Y163+Z163+AA163+AB163+AC163+AD163+AE163+AF163=0,FALSE,TRUE)</f>
        <v>0</v>
      </c>
      <c r="S163" s="132" t="b">
        <v>0</v>
      </c>
      <c r="T163" s="131"/>
      <c r="U163" s="131"/>
      <c r="W163" s="131" t="b">
        <f>IF($W$120=TRUE, TRUE, FALSE)</f>
        <v>0</v>
      </c>
      <c r="X163" s="131"/>
      <c r="Y163" s="131"/>
      <c r="Z163" s="131"/>
      <c r="AA163" s="131"/>
      <c r="AB163" s="131"/>
      <c r="AC163" s="131" t="b">
        <f t="shared" si="21"/>
        <v>0</v>
      </c>
      <c r="AD163" s="131" t="b">
        <f t="shared" si="21"/>
        <v>0</v>
      </c>
      <c r="AF163" s="131" t="b">
        <f>IF($AF$129=TRUE, TRUE, FALSE)</f>
        <v>0</v>
      </c>
      <c r="AG163" s="131"/>
      <c r="AH163" s="183"/>
    </row>
    <row r="164" spans="2:34" ht="12" customHeight="1" x14ac:dyDescent="0.2">
      <c r="B164" s="15"/>
      <c r="C164" s="15"/>
      <c r="D164" s="15"/>
      <c r="E164" s="15"/>
      <c r="F164" s="15"/>
      <c r="G164" s="15"/>
      <c r="H164" s="15"/>
      <c r="I164" s="15"/>
      <c r="J164" s="15"/>
      <c r="K164" s="15"/>
      <c r="L164" s="15"/>
      <c r="M164" s="15"/>
      <c r="P164" s="222"/>
      <c r="Q164" s="159" t="s">
        <v>26</v>
      </c>
      <c r="R164" s="131" t="b">
        <f>IF(S164+T164+U164+V164+W164+X164+Y164+Z164+AA164+AB164+AC164+AD164+AE164+AF164=0,FALSE,TRUE)</f>
        <v>0</v>
      </c>
      <c r="S164" s="132" t="b">
        <v>0</v>
      </c>
      <c r="T164" s="131"/>
      <c r="U164" s="131"/>
      <c r="W164" s="131" t="b">
        <f>IF($W$120=TRUE, TRUE, FALSE)</f>
        <v>0</v>
      </c>
      <c r="X164" s="131"/>
      <c r="Y164" s="131"/>
      <c r="Z164" s="131"/>
      <c r="AA164" s="131"/>
      <c r="AB164" s="131"/>
      <c r="AC164" s="131" t="b">
        <f t="shared" si="21"/>
        <v>0</v>
      </c>
      <c r="AD164" s="131" t="b">
        <f t="shared" si="21"/>
        <v>0</v>
      </c>
      <c r="AF164" s="131" t="b">
        <f>IF($AF$129=TRUE, TRUE, FALSE)</f>
        <v>0</v>
      </c>
      <c r="AG164" s="131"/>
      <c r="AH164" s="183"/>
    </row>
    <row r="165" spans="2:34" ht="12" customHeight="1" x14ac:dyDescent="0.2">
      <c r="B165" s="15"/>
      <c r="C165" s="15"/>
      <c r="D165" s="15"/>
      <c r="E165" s="15"/>
      <c r="F165" s="15"/>
      <c r="G165" s="15"/>
      <c r="H165" s="15"/>
      <c r="I165" s="15"/>
      <c r="J165" s="15"/>
      <c r="K165" s="15"/>
      <c r="L165" s="15"/>
      <c r="M165" s="15"/>
      <c r="P165" s="223"/>
      <c r="Q165" s="160" t="s">
        <v>189</v>
      </c>
      <c r="R165" s="131" t="b">
        <f t="shared" si="25"/>
        <v>0</v>
      </c>
      <c r="S165" s="156" t="b">
        <v>0</v>
      </c>
      <c r="T165" s="155"/>
      <c r="U165" s="155"/>
      <c r="X165" s="155" t="b">
        <f t="shared" ref="X165:X176" si="26">IF($X$121=TRUE,TRUE,FALSE)</f>
        <v>0</v>
      </c>
      <c r="Y165" s="155"/>
      <c r="Z165" s="155"/>
      <c r="AA165" s="155"/>
      <c r="AB165" s="155"/>
      <c r="AC165" s="155" t="b">
        <f t="shared" si="21"/>
        <v>0</v>
      </c>
      <c r="AD165" s="155" t="b">
        <f t="shared" si="21"/>
        <v>0</v>
      </c>
      <c r="AE165" s="155" t="b">
        <f t="shared" si="24"/>
        <v>0</v>
      </c>
      <c r="AF165" s="155"/>
      <c r="AG165" s="155"/>
      <c r="AH165" s="184"/>
    </row>
    <row r="166" spans="2:34" ht="12" customHeight="1" x14ac:dyDescent="0.2">
      <c r="B166" s="15"/>
      <c r="C166" s="15"/>
      <c r="D166" s="15"/>
      <c r="E166" s="15"/>
      <c r="F166" s="15"/>
      <c r="G166" s="15"/>
      <c r="H166" s="15"/>
      <c r="I166" s="15"/>
      <c r="J166" s="15"/>
      <c r="K166" s="15"/>
      <c r="L166" s="15"/>
      <c r="M166" s="15"/>
      <c r="P166" s="222"/>
      <c r="Q166" s="159" t="s">
        <v>229</v>
      </c>
      <c r="R166" s="131" t="b">
        <f t="shared" si="25"/>
        <v>0</v>
      </c>
      <c r="S166" s="156" t="b">
        <v>0</v>
      </c>
      <c r="T166" s="155"/>
      <c r="U166" s="155"/>
      <c r="X166" s="155" t="b">
        <f t="shared" si="26"/>
        <v>0</v>
      </c>
      <c r="Y166" s="155"/>
      <c r="Z166" s="155"/>
      <c r="AA166" s="155"/>
      <c r="AB166" s="155"/>
      <c r="AC166" s="155" t="b">
        <f t="shared" si="21"/>
        <v>0</v>
      </c>
      <c r="AD166" s="155" t="b">
        <f t="shared" si="21"/>
        <v>0</v>
      </c>
      <c r="AE166" s="155" t="b">
        <f t="shared" si="24"/>
        <v>0</v>
      </c>
      <c r="AF166" s="155"/>
      <c r="AG166" s="155"/>
      <c r="AH166" s="184"/>
    </row>
    <row r="167" spans="2:34" ht="12" customHeight="1" x14ac:dyDescent="0.2">
      <c r="B167" s="15"/>
      <c r="C167" s="15"/>
      <c r="D167" s="15"/>
      <c r="E167" s="15"/>
      <c r="F167" s="15"/>
      <c r="G167" s="15"/>
      <c r="H167" s="15"/>
      <c r="I167" s="15"/>
      <c r="J167" s="15"/>
      <c r="K167" s="15"/>
      <c r="L167" s="15"/>
      <c r="M167" s="15"/>
      <c r="P167" s="213"/>
      <c r="Q167" s="185" t="s">
        <v>230</v>
      </c>
      <c r="R167" s="131" t="b">
        <f t="shared" si="25"/>
        <v>0</v>
      </c>
      <c r="S167" s="152" t="b">
        <v>0</v>
      </c>
      <c r="T167" s="151"/>
      <c r="U167" s="152"/>
      <c r="V167" s="151"/>
      <c r="X167" s="152" t="b">
        <f t="shared" si="26"/>
        <v>0</v>
      </c>
      <c r="Y167" s="151"/>
      <c r="Z167" s="151"/>
      <c r="AA167" s="151"/>
      <c r="AB167" s="151"/>
      <c r="AC167" s="151" t="b">
        <f t="shared" si="21"/>
        <v>0</v>
      </c>
      <c r="AD167" s="151" t="b">
        <f t="shared" si="21"/>
        <v>0</v>
      </c>
      <c r="AE167" s="131" t="b">
        <f t="shared" si="24"/>
        <v>0</v>
      </c>
      <c r="AG167" s="151"/>
      <c r="AH167" s="181"/>
    </row>
    <row r="168" spans="2:34" ht="12" customHeight="1" x14ac:dyDescent="0.2">
      <c r="B168" s="15"/>
      <c r="C168" s="15"/>
      <c r="D168" s="15"/>
      <c r="E168" s="15"/>
      <c r="F168" s="15"/>
      <c r="G168" s="15"/>
      <c r="H168" s="15"/>
      <c r="I168" s="15"/>
      <c r="J168" s="15"/>
      <c r="K168" s="15"/>
      <c r="L168" s="15"/>
      <c r="M168" s="15"/>
      <c r="P168" s="214"/>
      <c r="Q168" s="186" t="s">
        <v>205</v>
      </c>
      <c r="R168" s="131" t="b">
        <f t="shared" si="25"/>
        <v>0</v>
      </c>
      <c r="S168" s="132" t="b">
        <v>0</v>
      </c>
      <c r="T168" s="131"/>
      <c r="U168" s="132"/>
      <c r="V168" s="131"/>
      <c r="X168" s="132" t="b">
        <f t="shared" si="26"/>
        <v>0</v>
      </c>
      <c r="Y168" s="131"/>
      <c r="Z168" s="131"/>
      <c r="AA168" s="131"/>
      <c r="AB168" s="131"/>
      <c r="AC168" s="131" t="b">
        <f t="shared" si="21"/>
        <v>0</v>
      </c>
      <c r="AD168" s="131" t="b">
        <f t="shared" si="21"/>
        <v>0</v>
      </c>
      <c r="AE168" s="131" t="b">
        <f t="shared" si="24"/>
        <v>0</v>
      </c>
      <c r="AG168" s="131"/>
      <c r="AH168" s="183"/>
    </row>
    <row r="169" spans="2:34" ht="12" customHeight="1" x14ac:dyDescent="0.2">
      <c r="B169" s="15"/>
      <c r="C169" s="15"/>
      <c r="D169" s="15"/>
      <c r="E169" s="15"/>
      <c r="F169" s="15"/>
      <c r="G169" s="15"/>
      <c r="H169" s="15"/>
      <c r="I169" s="15"/>
      <c r="J169" s="15"/>
      <c r="K169" s="15"/>
      <c r="L169" s="15"/>
      <c r="M169" s="15"/>
      <c r="P169" s="214"/>
      <c r="Q169" s="186" t="s">
        <v>206</v>
      </c>
      <c r="R169" s="131" t="b">
        <f t="shared" si="25"/>
        <v>0</v>
      </c>
      <c r="S169" s="132" t="b">
        <v>0</v>
      </c>
      <c r="T169" s="131"/>
      <c r="U169" s="132"/>
      <c r="V169" s="131"/>
      <c r="X169" s="132" t="b">
        <f t="shared" si="26"/>
        <v>0</v>
      </c>
      <c r="Y169" s="131"/>
      <c r="Z169" s="131"/>
      <c r="AA169" s="131"/>
      <c r="AB169" s="131"/>
      <c r="AC169" s="131" t="b">
        <f t="shared" si="21"/>
        <v>0</v>
      </c>
      <c r="AD169" s="131" t="b">
        <f t="shared" si="21"/>
        <v>0</v>
      </c>
      <c r="AE169" s="131" t="b">
        <f t="shared" si="24"/>
        <v>0</v>
      </c>
      <c r="AG169" s="131"/>
      <c r="AH169" s="183"/>
    </row>
    <row r="170" spans="2:34" ht="12" customHeight="1" x14ac:dyDescent="0.2">
      <c r="B170" s="15"/>
      <c r="C170" s="15"/>
      <c r="D170" s="15"/>
      <c r="E170" s="15"/>
      <c r="F170" s="15"/>
      <c r="G170" s="15"/>
      <c r="H170" s="15"/>
      <c r="I170" s="15"/>
      <c r="J170" s="15"/>
      <c r="K170" s="15"/>
      <c r="L170" s="15"/>
      <c r="M170" s="15"/>
      <c r="P170" s="215"/>
      <c r="Q170" s="150" t="s">
        <v>271</v>
      </c>
      <c r="R170" s="131" t="b">
        <f t="shared" si="25"/>
        <v>0</v>
      </c>
      <c r="S170" s="152" t="b">
        <v>0</v>
      </c>
      <c r="T170" s="151"/>
      <c r="U170" s="152"/>
      <c r="V170" s="151"/>
      <c r="W170" s="152"/>
      <c r="X170" s="152" t="b">
        <f t="shared" si="26"/>
        <v>0</v>
      </c>
      <c r="Y170" s="151"/>
      <c r="Z170" s="151"/>
      <c r="AA170" s="151"/>
      <c r="AB170" s="151"/>
      <c r="AC170" s="151" t="b">
        <f t="shared" si="21"/>
        <v>0</v>
      </c>
      <c r="AD170" s="151" t="b">
        <f t="shared" si="21"/>
        <v>0</v>
      </c>
      <c r="AE170" s="151" t="b">
        <f t="shared" ref="AE170:AE193" si="27">IF($AE$128=TRUE, TRUE, FALSE)</f>
        <v>0</v>
      </c>
      <c r="AF170" s="151"/>
      <c r="AG170" s="151"/>
      <c r="AH170" s="181"/>
    </row>
    <row r="171" spans="2:34" ht="12" customHeight="1" x14ac:dyDescent="0.2">
      <c r="B171" s="15"/>
      <c r="C171" s="15"/>
      <c r="D171" s="15"/>
      <c r="E171" s="15"/>
      <c r="F171" s="15"/>
      <c r="G171" s="15"/>
      <c r="H171" s="15"/>
      <c r="I171" s="15"/>
      <c r="J171" s="15"/>
      <c r="K171" s="15"/>
      <c r="L171" s="15"/>
      <c r="M171" s="15"/>
      <c r="P171" s="228"/>
      <c r="Q171" s="148" t="s">
        <v>270</v>
      </c>
      <c r="R171" s="131" t="b">
        <f t="shared" si="25"/>
        <v>0</v>
      </c>
      <c r="S171" s="132" t="b">
        <v>0</v>
      </c>
      <c r="T171" s="131"/>
      <c r="U171" s="132"/>
      <c r="V171" s="131"/>
      <c r="W171" s="132"/>
      <c r="X171" s="132" t="b">
        <f t="shared" si="26"/>
        <v>0</v>
      </c>
      <c r="Y171" s="131"/>
      <c r="Z171" s="131"/>
      <c r="AA171" s="131"/>
      <c r="AB171" s="131"/>
      <c r="AC171" s="131" t="b">
        <f t="shared" si="21"/>
        <v>0</v>
      </c>
      <c r="AD171" s="131" t="b">
        <f t="shared" si="21"/>
        <v>0</v>
      </c>
      <c r="AE171" s="131" t="b">
        <f t="shared" si="27"/>
        <v>0</v>
      </c>
      <c r="AF171" s="131"/>
      <c r="AG171" s="84"/>
      <c r="AH171" s="183"/>
    </row>
    <row r="172" spans="2:34" ht="12" customHeight="1" x14ac:dyDescent="0.2">
      <c r="B172" s="15"/>
      <c r="C172" s="15"/>
      <c r="D172" s="15"/>
      <c r="E172" s="15"/>
      <c r="F172" s="15"/>
      <c r="G172" s="15"/>
      <c r="H172" s="15"/>
      <c r="I172" s="15"/>
      <c r="J172" s="15"/>
      <c r="K172" s="15"/>
      <c r="L172" s="15"/>
      <c r="M172" s="15"/>
      <c r="P172" s="228"/>
      <c r="Q172" s="153" t="s">
        <v>207</v>
      </c>
      <c r="R172" s="131" t="b">
        <f t="shared" si="25"/>
        <v>0</v>
      </c>
      <c r="S172" s="132" t="b">
        <v>0</v>
      </c>
      <c r="T172" s="131"/>
      <c r="U172" s="132"/>
      <c r="V172" s="131"/>
      <c r="W172" s="132"/>
      <c r="X172" s="132" t="b">
        <f t="shared" si="26"/>
        <v>0</v>
      </c>
      <c r="Y172" s="131"/>
      <c r="Z172" s="131"/>
      <c r="AA172" s="131"/>
      <c r="AB172" s="131"/>
      <c r="AC172" s="131" t="b">
        <f t="shared" si="21"/>
        <v>0</v>
      </c>
      <c r="AD172" s="131" t="b">
        <f t="shared" si="21"/>
        <v>0</v>
      </c>
      <c r="AE172" s="131" t="b">
        <f t="shared" si="27"/>
        <v>0</v>
      </c>
      <c r="AF172" s="131"/>
      <c r="AG172" s="84"/>
      <c r="AH172" s="183"/>
    </row>
    <row r="173" spans="2:34" ht="12" customHeight="1" x14ac:dyDescent="0.2">
      <c r="B173" s="15"/>
      <c r="C173" s="15"/>
      <c r="D173" s="15"/>
      <c r="E173" s="15"/>
      <c r="F173" s="15"/>
      <c r="G173" s="15"/>
      <c r="H173" s="15"/>
      <c r="I173" s="15"/>
      <c r="J173" s="15"/>
      <c r="K173" s="15"/>
      <c r="L173" s="15"/>
      <c r="M173" s="15"/>
      <c r="P173" s="228"/>
      <c r="Q173" s="153" t="s">
        <v>208</v>
      </c>
      <c r="R173" s="131" t="b">
        <f t="shared" si="25"/>
        <v>0</v>
      </c>
      <c r="S173" s="132" t="b">
        <v>0</v>
      </c>
      <c r="T173" s="131"/>
      <c r="U173" s="132"/>
      <c r="V173" s="131"/>
      <c r="W173" s="132"/>
      <c r="X173" s="132" t="b">
        <f t="shared" si="26"/>
        <v>0</v>
      </c>
      <c r="Y173" s="131"/>
      <c r="Z173" s="131"/>
      <c r="AA173" s="131"/>
      <c r="AB173" s="131"/>
      <c r="AC173" s="131" t="b">
        <f t="shared" si="21"/>
        <v>0</v>
      </c>
      <c r="AD173" s="131" t="b">
        <f t="shared" si="21"/>
        <v>0</v>
      </c>
      <c r="AE173" s="131" t="b">
        <f t="shared" si="27"/>
        <v>0</v>
      </c>
      <c r="AF173" s="131"/>
      <c r="AG173" s="84"/>
      <c r="AH173" s="183"/>
    </row>
    <row r="174" spans="2:34" ht="12" customHeight="1" x14ac:dyDescent="0.2">
      <c r="B174" s="15"/>
      <c r="C174" s="15"/>
      <c r="D174" s="15"/>
      <c r="E174" s="15"/>
      <c r="F174" s="15"/>
      <c r="G174" s="15"/>
      <c r="H174" s="15"/>
      <c r="I174" s="15"/>
      <c r="J174" s="15"/>
      <c r="K174" s="15"/>
      <c r="L174" s="15"/>
      <c r="M174" s="15"/>
      <c r="P174" s="228"/>
      <c r="Q174" s="153" t="s">
        <v>209</v>
      </c>
      <c r="R174" s="131" t="b">
        <f t="shared" si="25"/>
        <v>0</v>
      </c>
      <c r="S174" s="132" t="b">
        <v>0</v>
      </c>
      <c r="T174" s="131"/>
      <c r="U174" s="132"/>
      <c r="V174" s="131"/>
      <c r="W174" s="132"/>
      <c r="X174" s="132" t="b">
        <f t="shared" si="26"/>
        <v>0</v>
      </c>
      <c r="Y174" s="131"/>
      <c r="Z174" s="131"/>
      <c r="AA174" s="131"/>
      <c r="AB174" s="131"/>
      <c r="AC174" s="131" t="b">
        <f t="shared" si="21"/>
        <v>0</v>
      </c>
      <c r="AD174" s="131" t="b">
        <f t="shared" si="21"/>
        <v>0</v>
      </c>
      <c r="AE174" s="131" t="b">
        <f t="shared" si="27"/>
        <v>0</v>
      </c>
      <c r="AF174" s="131"/>
      <c r="AG174" s="84"/>
      <c r="AH174" s="183"/>
    </row>
    <row r="175" spans="2:34" ht="12" customHeight="1" x14ac:dyDescent="0.2">
      <c r="B175" s="15"/>
      <c r="C175" s="15"/>
      <c r="D175" s="15"/>
      <c r="E175" s="15"/>
      <c r="F175" s="15"/>
      <c r="G175" s="15"/>
      <c r="H175" s="15"/>
      <c r="I175" s="15"/>
      <c r="J175" s="15"/>
      <c r="K175" s="15"/>
      <c r="L175" s="15"/>
      <c r="M175" s="15"/>
      <c r="P175" s="216"/>
      <c r="Q175" s="153" t="s">
        <v>238</v>
      </c>
      <c r="R175" s="131" t="b">
        <f t="shared" si="25"/>
        <v>0</v>
      </c>
      <c r="S175" s="132" t="b">
        <v>0</v>
      </c>
      <c r="T175" s="131"/>
      <c r="U175" s="132"/>
      <c r="V175" s="131"/>
      <c r="W175" s="132"/>
      <c r="X175" s="132" t="b">
        <f t="shared" si="26"/>
        <v>0</v>
      </c>
      <c r="Y175" s="131"/>
      <c r="Z175" s="131"/>
      <c r="AA175" s="131"/>
      <c r="AB175" s="131"/>
      <c r="AC175" s="131" t="b">
        <f t="shared" si="21"/>
        <v>0</v>
      </c>
      <c r="AD175" s="131" t="b">
        <f t="shared" si="21"/>
        <v>0</v>
      </c>
      <c r="AE175" s="131" t="b">
        <f t="shared" si="27"/>
        <v>0</v>
      </c>
      <c r="AF175" s="131"/>
      <c r="AG175" s="84"/>
      <c r="AH175" s="188"/>
    </row>
    <row r="176" spans="2:34" ht="12" customHeight="1" x14ac:dyDescent="0.2">
      <c r="B176" s="15"/>
      <c r="C176" s="15"/>
      <c r="D176" s="15"/>
      <c r="E176" s="15"/>
      <c r="F176" s="15"/>
      <c r="G176" s="15"/>
      <c r="H176" s="15"/>
      <c r="I176" s="15"/>
      <c r="J176" s="15"/>
      <c r="K176" s="15"/>
      <c r="L176" s="15"/>
      <c r="M176" s="15"/>
      <c r="P176" s="216"/>
      <c r="Q176" s="153" t="s">
        <v>239</v>
      </c>
      <c r="R176" s="131" t="b">
        <f t="shared" si="25"/>
        <v>0</v>
      </c>
      <c r="S176" s="132" t="b">
        <v>0</v>
      </c>
      <c r="T176" s="131"/>
      <c r="U176" s="132"/>
      <c r="V176" s="131"/>
      <c r="W176" s="132"/>
      <c r="X176" s="132" t="b">
        <f t="shared" si="26"/>
        <v>0</v>
      </c>
      <c r="Y176" s="131"/>
      <c r="Z176" s="131"/>
      <c r="AA176" s="131"/>
      <c r="AB176" s="131"/>
      <c r="AC176" s="131" t="b">
        <f t="shared" si="21"/>
        <v>0</v>
      </c>
      <c r="AD176" s="131" t="b">
        <f t="shared" si="21"/>
        <v>0</v>
      </c>
      <c r="AE176" s="131" t="b">
        <f t="shared" si="27"/>
        <v>0</v>
      </c>
      <c r="AF176" s="131"/>
      <c r="AG176" s="84"/>
      <c r="AH176" s="188"/>
    </row>
    <row r="177" spans="2:34" ht="12" customHeight="1" x14ac:dyDescent="0.2">
      <c r="B177" s="15"/>
      <c r="C177" s="15"/>
      <c r="D177" s="15"/>
      <c r="E177" s="15"/>
      <c r="F177" s="15"/>
      <c r="G177" s="15"/>
      <c r="H177" s="15"/>
      <c r="I177" s="15"/>
      <c r="J177" s="15"/>
      <c r="K177" s="15"/>
      <c r="L177" s="15"/>
      <c r="M177" s="15"/>
      <c r="P177" s="216"/>
      <c r="Q177" s="153" t="s">
        <v>21</v>
      </c>
      <c r="R177" s="131" t="b">
        <f t="shared" si="25"/>
        <v>0</v>
      </c>
      <c r="S177" s="132" t="b">
        <v>0</v>
      </c>
      <c r="T177" s="131"/>
      <c r="U177" s="132"/>
      <c r="V177" s="131"/>
      <c r="W177" s="132"/>
      <c r="X177" s="132"/>
      <c r="Y177" s="132" t="b">
        <f>IF($Y$122=TRUE,TRUE,FALSE)</f>
        <v>0</v>
      </c>
      <c r="Z177" s="131"/>
      <c r="AA177" s="131"/>
      <c r="AB177" s="131"/>
      <c r="AC177" s="131" t="b">
        <f t="shared" si="21"/>
        <v>0</v>
      </c>
      <c r="AD177" s="131" t="b">
        <f t="shared" si="21"/>
        <v>0</v>
      </c>
      <c r="AE177" s="131" t="b">
        <f t="shared" si="27"/>
        <v>0</v>
      </c>
      <c r="AF177" s="131"/>
      <c r="AG177" s="84"/>
      <c r="AH177" s="188"/>
    </row>
    <row r="178" spans="2:34" ht="12" customHeight="1" x14ac:dyDescent="0.2">
      <c r="P178" s="216"/>
      <c r="Q178" s="153" t="s">
        <v>231</v>
      </c>
      <c r="R178" s="131" t="b">
        <f t="shared" si="25"/>
        <v>0</v>
      </c>
      <c r="S178" s="132" t="b">
        <v>0</v>
      </c>
      <c r="T178" s="131"/>
      <c r="U178" s="132"/>
      <c r="V178" s="131"/>
      <c r="W178" s="132"/>
      <c r="X178" s="132"/>
      <c r="Y178" s="132" t="b">
        <f>IF($Y$122=TRUE,TRUE,FALSE)</f>
        <v>0</v>
      </c>
      <c r="Z178" s="131"/>
      <c r="AA178" s="131"/>
      <c r="AB178" s="131"/>
      <c r="AC178" s="131" t="b">
        <f t="shared" si="21"/>
        <v>0</v>
      </c>
      <c r="AD178" s="131" t="b">
        <f t="shared" si="21"/>
        <v>0</v>
      </c>
      <c r="AE178" s="131" t="b">
        <f t="shared" si="27"/>
        <v>0</v>
      </c>
      <c r="AF178" s="131"/>
      <c r="AG178" s="131"/>
      <c r="AH178" s="183"/>
    </row>
    <row r="179" spans="2:34" ht="12" customHeight="1" x14ac:dyDescent="0.2">
      <c r="P179" s="217"/>
      <c r="Q179" s="154" t="s">
        <v>191</v>
      </c>
      <c r="R179" s="131" t="b">
        <f t="shared" si="25"/>
        <v>0</v>
      </c>
      <c r="S179" s="156" t="b">
        <v>0</v>
      </c>
      <c r="T179" s="155"/>
      <c r="U179" s="156"/>
      <c r="V179" s="155"/>
      <c r="W179" s="156"/>
      <c r="X179" s="156"/>
      <c r="Y179" s="132" t="b">
        <f>IF($Y$122=TRUE,TRUE,FALSE)</f>
        <v>0</v>
      </c>
      <c r="Z179" s="155"/>
      <c r="AA179" s="155"/>
      <c r="AB179" s="155"/>
      <c r="AC179" s="155" t="b">
        <f>IF($AD$127=TRUE, TRUE, FALSE)</f>
        <v>0</v>
      </c>
      <c r="AD179" s="155" t="b">
        <f>IF($AD$127=TRUE, TRUE, FALSE)</f>
        <v>0</v>
      </c>
      <c r="AE179" s="155" t="b">
        <f t="shared" si="27"/>
        <v>0</v>
      </c>
      <c r="AF179" s="155"/>
      <c r="AG179" s="155"/>
      <c r="AH179" s="184"/>
    </row>
    <row r="180" spans="2:34" ht="12" customHeight="1" x14ac:dyDescent="0.2">
      <c r="P180" s="218"/>
      <c r="Q180" s="157" t="s">
        <v>192</v>
      </c>
      <c r="R180" s="131" t="b">
        <f t="shared" si="25"/>
        <v>0</v>
      </c>
      <c r="S180" s="152" t="b">
        <v>0</v>
      </c>
      <c r="T180" s="151"/>
      <c r="U180" s="152"/>
      <c r="V180" s="151"/>
      <c r="W180" s="151"/>
      <c r="X180" s="158"/>
      <c r="Y180" s="152" t="b">
        <f t="shared" ref="Y180:Y193" si="28">IF($Y$122=TRUE,TRUE,FALSE)</f>
        <v>0</v>
      </c>
      <c r="Z180" s="151"/>
      <c r="AA180" s="151"/>
      <c r="AB180" s="151"/>
      <c r="AC180" s="151"/>
      <c r="AD180" s="151" t="b">
        <f t="shared" ref="AD180:AD224" si="29">IF($AD$127=TRUE, TRUE, FALSE)</f>
        <v>0</v>
      </c>
      <c r="AE180" s="151" t="b">
        <f t="shared" si="27"/>
        <v>0</v>
      </c>
      <c r="AF180" s="151"/>
      <c r="AG180" s="151"/>
      <c r="AH180" s="181"/>
    </row>
    <row r="181" spans="2:34" ht="12" customHeight="1" x14ac:dyDescent="0.2">
      <c r="P181" s="222"/>
      <c r="Q181" s="159" t="s">
        <v>193</v>
      </c>
      <c r="R181" s="131" t="b">
        <f t="shared" si="25"/>
        <v>0</v>
      </c>
      <c r="S181" s="152" t="b">
        <v>0</v>
      </c>
      <c r="T181" s="151"/>
      <c r="U181" s="152"/>
      <c r="V181" s="151"/>
      <c r="W181" s="151"/>
      <c r="X181" s="158"/>
      <c r="Y181" s="152" t="b">
        <f t="shared" si="28"/>
        <v>0</v>
      </c>
      <c r="Z181" s="151"/>
      <c r="AA181" s="151"/>
      <c r="AB181" s="151"/>
      <c r="AC181" s="151"/>
      <c r="AD181" s="151" t="b">
        <f t="shared" si="29"/>
        <v>0</v>
      </c>
      <c r="AE181" s="151" t="b">
        <f t="shared" si="27"/>
        <v>0</v>
      </c>
      <c r="AF181" s="151"/>
      <c r="AG181" s="151"/>
      <c r="AH181" s="181"/>
    </row>
    <row r="182" spans="2:34" ht="12" customHeight="1" x14ac:dyDescent="0.2">
      <c r="P182" s="222"/>
      <c r="Q182" s="159" t="s">
        <v>194</v>
      </c>
      <c r="R182" s="131" t="b">
        <f t="shared" si="25"/>
        <v>0</v>
      </c>
      <c r="S182" s="152" t="b">
        <v>0</v>
      </c>
      <c r="T182" s="151"/>
      <c r="U182" s="152"/>
      <c r="V182" s="151"/>
      <c r="W182" s="151"/>
      <c r="X182" s="158"/>
      <c r="Y182" s="152" t="b">
        <f t="shared" si="28"/>
        <v>0</v>
      </c>
      <c r="Z182" s="151"/>
      <c r="AA182" s="151"/>
      <c r="AB182" s="151"/>
      <c r="AC182" s="151"/>
      <c r="AD182" s="151" t="b">
        <f t="shared" si="29"/>
        <v>0</v>
      </c>
      <c r="AE182" s="151" t="b">
        <f t="shared" si="27"/>
        <v>0</v>
      </c>
      <c r="AF182" s="151"/>
      <c r="AG182" s="151"/>
      <c r="AH182" s="181"/>
    </row>
    <row r="183" spans="2:34" ht="12" customHeight="1" x14ac:dyDescent="0.2">
      <c r="P183" s="222"/>
      <c r="Q183" s="159" t="s">
        <v>195</v>
      </c>
      <c r="R183" s="131" t="b">
        <f t="shared" si="25"/>
        <v>0</v>
      </c>
      <c r="S183" s="152" t="b">
        <v>0</v>
      </c>
      <c r="T183" s="151"/>
      <c r="U183" s="152"/>
      <c r="V183" s="151"/>
      <c r="W183" s="151"/>
      <c r="X183" s="158"/>
      <c r="Y183" s="152" t="b">
        <f t="shared" si="28"/>
        <v>0</v>
      </c>
      <c r="Z183" s="151"/>
      <c r="AA183" s="151"/>
      <c r="AB183" s="151"/>
      <c r="AC183" s="151"/>
      <c r="AD183" s="151" t="b">
        <f t="shared" si="29"/>
        <v>0</v>
      </c>
      <c r="AE183" s="151" t="b">
        <f t="shared" si="27"/>
        <v>0</v>
      </c>
      <c r="AF183" s="151"/>
      <c r="AG183" s="151"/>
      <c r="AH183" s="181"/>
    </row>
    <row r="184" spans="2:34" ht="12" customHeight="1" x14ac:dyDescent="0.2">
      <c r="P184" s="222"/>
      <c r="Q184" s="159" t="s">
        <v>22</v>
      </c>
      <c r="R184" s="131" t="b">
        <f t="shared" si="25"/>
        <v>0</v>
      </c>
      <c r="S184" s="152" t="b">
        <v>0</v>
      </c>
      <c r="T184" s="151"/>
      <c r="U184" s="152"/>
      <c r="V184" s="151"/>
      <c r="W184" s="151"/>
      <c r="X184" s="158"/>
      <c r="Y184" s="152" t="b">
        <f t="shared" si="28"/>
        <v>0</v>
      </c>
      <c r="Z184" s="151"/>
      <c r="AA184" s="151"/>
      <c r="AB184" s="151"/>
      <c r="AC184" s="151"/>
      <c r="AD184" s="151" t="b">
        <f t="shared" si="29"/>
        <v>0</v>
      </c>
      <c r="AE184" s="151" t="b">
        <f t="shared" si="27"/>
        <v>0</v>
      </c>
      <c r="AF184" s="151"/>
      <c r="AG184" s="151"/>
      <c r="AH184" s="181"/>
    </row>
    <row r="185" spans="2:34" ht="12" customHeight="1" x14ac:dyDescent="0.2">
      <c r="P185" s="222"/>
      <c r="Q185" s="159" t="s">
        <v>196</v>
      </c>
      <c r="R185" s="131" t="b">
        <f t="shared" si="25"/>
        <v>0</v>
      </c>
      <c r="S185" s="152" t="b">
        <v>0</v>
      </c>
      <c r="T185" s="151"/>
      <c r="U185" s="152"/>
      <c r="V185" s="151"/>
      <c r="W185" s="151"/>
      <c r="X185" s="158"/>
      <c r="Y185" s="152" t="b">
        <f t="shared" si="28"/>
        <v>0</v>
      </c>
      <c r="Z185" s="151"/>
      <c r="AA185" s="151"/>
      <c r="AB185" s="151"/>
      <c r="AC185" s="151"/>
      <c r="AD185" s="151" t="b">
        <f t="shared" si="29"/>
        <v>0</v>
      </c>
      <c r="AE185" s="151" t="b">
        <f t="shared" si="27"/>
        <v>0</v>
      </c>
      <c r="AF185" s="151"/>
      <c r="AG185" s="151"/>
      <c r="AH185" s="181"/>
    </row>
    <row r="186" spans="2:34" ht="12" customHeight="1" x14ac:dyDescent="0.2">
      <c r="P186" s="219"/>
      <c r="Q186" s="159" t="s">
        <v>197</v>
      </c>
      <c r="R186" s="131" t="b">
        <f t="shared" si="25"/>
        <v>0</v>
      </c>
      <c r="S186" s="132" t="b">
        <v>0</v>
      </c>
      <c r="T186" s="131"/>
      <c r="U186" s="132"/>
      <c r="V186" s="131"/>
      <c r="W186" s="131"/>
      <c r="X186" s="102"/>
      <c r="Y186" s="132" t="b">
        <f t="shared" si="28"/>
        <v>0</v>
      </c>
      <c r="Z186" s="131"/>
      <c r="AA186" s="131"/>
      <c r="AB186" s="131"/>
      <c r="AC186" s="131"/>
      <c r="AD186" s="131" t="b">
        <f t="shared" si="29"/>
        <v>0</v>
      </c>
      <c r="AE186" s="131" t="b">
        <f t="shared" si="27"/>
        <v>0</v>
      </c>
      <c r="AF186" s="131"/>
      <c r="AG186" s="131"/>
      <c r="AH186" s="183"/>
    </row>
    <row r="187" spans="2:34" ht="12" customHeight="1" x14ac:dyDescent="0.2">
      <c r="P187" s="219"/>
      <c r="Q187" s="159" t="s">
        <v>198</v>
      </c>
      <c r="R187" s="131" t="b">
        <f t="shared" si="25"/>
        <v>0</v>
      </c>
      <c r="S187" s="132" t="b">
        <v>0</v>
      </c>
      <c r="T187" s="131"/>
      <c r="U187" s="132"/>
      <c r="V187" s="131"/>
      <c r="W187" s="131"/>
      <c r="X187" s="84"/>
      <c r="Y187" s="132" t="b">
        <f t="shared" si="28"/>
        <v>0</v>
      </c>
      <c r="Z187" s="131"/>
      <c r="AA187" s="131"/>
      <c r="AB187" s="131"/>
      <c r="AC187" s="131"/>
      <c r="AD187" s="131" t="b">
        <f t="shared" si="29"/>
        <v>0</v>
      </c>
      <c r="AE187" s="131" t="b">
        <f t="shared" si="27"/>
        <v>0</v>
      </c>
      <c r="AF187" s="131"/>
      <c r="AG187" s="131"/>
      <c r="AH187" s="183"/>
    </row>
    <row r="188" spans="2:34" ht="12" customHeight="1" x14ac:dyDescent="0.2">
      <c r="P188" s="219"/>
      <c r="Q188" s="159" t="s">
        <v>199</v>
      </c>
      <c r="R188" s="131" t="b">
        <f t="shared" si="25"/>
        <v>0</v>
      </c>
      <c r="S188" s="132" t="b">
        <v>0</v>
      </c>
      <c r="T188" s="131"/>
      <c r="U188" s="132"/>
      <c r="V188" s="131"/>
      <c r="W188" s="131"/>
      <c r="X188" s="84"/>
      <c r="Y188" s="132" t="b">
        <f t="shared" si="28"/>
        <v>0</v>
      </c>
      <c r="Z188" s="131"/>
      <c r="AA188" s="131"/>
      <c r="AB188" s="131"/>
      <c r="AC188" s="131"/>
      <c r="AD188" s="131" t="b">
        <f t="shared" si="29"/>
        <v>0</v>
      </c>
      <c r="AE188" s="131" t="b">
        <f t="shared" si="27"/>
        <v>0</v>
      </c>
      <c r="AF188" s="131"/>
      <c r="AG188" s="131"/>
      <c r="AH188" s="183"/>
    </row>
    <row r="189" spans="2:34" ht="12" customHeight="1" x14ac:dyDescent="0.2">
      <c r="P189" s="219"/>
      <c r="Q189" s="159" t="s">
        <v>200</v>
      </c>
      <c r="R189" s="131" t="b">
        <f t="shared" si="25"/>
        <v>0</v>
      </c>
      <c r="S189" s="132" t="b">
        <v>0</v>
      </c>
      <c r="T189" s="131"/>
      <c r="U189" s="132"/>
      <c r="V189" s="131"/>
      <c r="W189" s="131"/>
      <c r="X189" s="84"/>
      <c r="Y189" s="132" t="b">
        <f t="shared" si="28"/>
        <v>0</v>
      </c>
      <c r="Z189" s="131"/>
      <c r="AA189" s="131"/>
      <c r="AB189" s="131"/>
      <c r="AC189" s="131"/>
      <c r="AD189" s="131" t="b">
        <f t="shared" si="29"/>
        <v>0</v>
      </c>
      <c r="AE189" s="131" t="b">
        <f t="shared" si="27"/>
        <v>0</v>
      </c>
      <c r="AF189" s="131"/>
      <c r="AG189" s="131"/>
      <c r="AH189" s="183"/>
    </row>
    <row r="190" spans="2:34" ht="12" customHeight="1" x14ac:dyDescent="0.2">
      <c r="P190" s="219"/>
      <c r="Q190" s="159" t="s">
        <v>23</v>
      </c>
      <c r="R190" s="131" t="b">
        <f t="shared" si="25"/>
        <v>0</v>
      </c>
      <c r="S190" s="132" t="b">
        <v>0</v>
      </c>
      <c r="T190" s="131"/>
      <c r="U190" s="132"/>
      <c r="V190" s="131"/>
      <c r="W190" s="131"/>
      <c r="X190" s="84"/>
      <c r="Y190" s="132" t="b">
        <f t="shared" si="28"/>
        <v>0</v>
      </c>
      <c r="Z190" s="131"/>
      <c r="AA190" s="131"/>
      <c r="AB190" s="131"/>
      <c r="AC190" s="131"/>
      <c r="AD190" s="131" t="b">
        <f t="shared" si="29"/>
        <v>0</v>
      </c>
      <c r="AE190" s="131" t="b">
        <f t="shared" si="27"/>
        <v>0</v>
      </c>
      <c r="AF190" s="131"/>
      <c r="AG190" s="131"/>
      <c r="AH190" s="183"/>
    </row>
    <row r="191" spans="2:34" ht="12" customHeight="1" x14ac:dyDescent="0.2">
      <c r="P191" s="219"/>
      <c r="Q191" s="159" t="s">
        <v>24</v>
      </c>
      <c r="R191" s="131" t="b">
        <f t="shared" si="25"/>
        <v>0</v>
      </c>
      <c r="S191" s="132" t="b">
        <v>0</v>
      </c>
      <c r="T191" s="131"/>
      <c r="U191" s="132"/>
      <c r="V191" s="131"/>
      <c r="W191" s="131"/>
      <c r="X191" s="84"/>
      <c r="Y191" s="132" t="b">
        <f t="shared" si="28"/>
        <v>0</v>
      </c>
      <c r="Z191" s="131"/>
      <c r="AA191" s="131"/>
      <c r="AB191" s="131"/>
      <c r="AC191" s="131"/>
      <c r="AD191" s="131" t="b">
        <f t="shared" si="29"/>
        <v>0</v>
      </c>
      <c r="AE191" s="131" t="b">
        <f t="shared" si="27"/>
        <v>0</v>
      </c>
      <c r="AF191" s="131"/>
      <c r="AG191" s="131"/>
      <c r="AH191" s="183"/>
    </row>
    <row r="192" spans="2:34" ht="12" customHeight="1" x14ac:dyDescent="0.2">
      <c r="P192" s="219"/>
      <c r="Q192" s="159" t="s">
        <v>72</v>
      </c>
      <c r="R192" s="131" t="b">
        <f t="shared" si="25"/>
        <v>0</v>
      </c>
      <c r="S192" s="132" t="b">
        <v>0</v>
      </c>
      <c r="T192" s="131"/>
      <c r="U192" s="132"/>
      <c r="V192" s="131"/>
      <c r="W192" s="131"/>
      <c r="X192" s="84"/>
      <c r="Y192" s="132" t="b">
        <f t="shared" si="28"/>
        <v>0</v>
      </c>
      <c r="Z192" s="131"/>
      <c r="AA192" s="131"/>
      <c r="AB192" s="131"/>
      <c r="AC192" s="131"/>
      <c r="AD192" s="131" t="b">
        <f t="shared" si="29"/>
        <v>0</v>
      </c>
      <c r="AE192" s="131" t="b">
        <f t="shared" si="27"/>
        <v>0</v>
      </c>
      <c r="AF192" s="131"/>
      <c r="AG192" s="131"/>
      <c r="AH192" s="183"/>
    </row>
    <row r="193" spans="16:34" ht="12" customHeight="1" x14ac:dyDescent="0.2">
      <c r="P193" s="219"/>
      <c r="Q193" s="159" t="s">
        <v>35</v>
      </c>
      <c r="R193" s="131" t="b">
        <f t="shared" si="25"/>
        <v>0</v>
      </c>
      <c r="S193" s="132" t="b">
        <v>0</v>
      </c>
      <c r="T193" s="131"/>
      <c r="U193" s="132"/>
      <c r="V193" s="131"/>
      <c r="W193" s="131"/>
      <c r="X193" s="84"/>
      <c r="Y193" s="132" t="b">
        <f t="shared" si="28"/>
        <v>0</v>
      </c>
      <c r="Z193" s="131"/>
      <c r="AA193" s="131"/>
      <c r="AB193" s="131"/>
      <c r="AC193" s="131"/>
      <c r="AD193" s="131" t="b">
        <f t="shared" si="29"/>
        <v>0</v>
      </c>
      <c r="AE193" s="131" t="b">
        <f t="shared" si="27"/>
        <v>0</v>
      </c>
      <c r="AF193" s="131"/>
      <c r="AG193" s="131"/>
      <c r="AH193" s="183"/>
    </row>
    <row r="194" spans="16:34" ht="12" customHeight="1" x14ac:dyDescent="0.2">
      <c r="P194" s="219"/>
      <c r="Q194" s="159" t="s">
        <v>16</v>
      </c>
      <c r="R194" s="131" t="b">
        <f t="shared" si="25"/>
        <v>0</v>
      </c>
      <c r="S194" s="132" t="b">
        <v>0</v>
      </c>
      <c r="T194" s="131"/>
      <c r="U194" s="132"/>
      <c r="V194" s="131"/>
      <c r="W194" s="131"/>
      <c r="X194" s="84"/>
      <c r="Z194" s="132" t="b">
        <f>IF($Z$123=TRUE,TRUE,FALSE)</f>
        <v>0</v>
      </c>
      <c r="AA194" s="131"/>
      <c r="AB194" s="131"/>
      <c r="AC194" s="131"/>
      <c r="AD194" s="131" t="b">
        <f t="shared" si="29"/>
        <v>0</v>
      </c>
      <c r="AE194" s="131"/>
      <c r="AF194" s="151" t="b">
        <f>IF($AF$129=TRUE, TRUE, FALSE)</f>
        <v>0</v>
      </c>
      <c r="AG194" s="131"/>
      <c r="AH194" s="183"/>
    </row>
    <row r="195" spans="16:34" ht="12" customHeight="1" x14ac:dyDescent="0.2">
      <c r="P195" s="219"/>
      <c r="Q195" s="159" t="s">
        <v>17</v>
      </c>
      <c r="R195" s="131" t="b">
        <f t="shared" si="25"/>
        <v>0</v>
      </c>
      <c r="S195" s="132" t="b">
        <v>0</v>
      </c>
      <c r="T195" s="131"/>
      <c r="U195" s="132"/>
      <c r="V195" s="131"/>
      <c r="W195" s="134"/>
      <c r="X195" s="84"/>
      <c r="Z195" s="132" t="b">
        <f>IF($Z$123=TRUE,TRUE,FALSE)</f>
        <v>0</v>
      </c>
      <c r="AA195" s="131"/>
      <c r="AB195" s="131"/>
      <c r="AC195" s="131"/>
      <c r="AD195" s="131" t="b">
        <f t="shared" si="29"/>
        <v>0</v>
      </c>
      <c r="AE195" s="131"/>
      <c r="AF195" s="131" t="b">
        <f>IF($AF$129=TRUE, TRUE, FALSE)</f>
        <v>0</v>
      </c>
      <c r="AG195" s="131"/>
      <c r="AH195" s="183"/>
    </row>
    <row r="196" spans="16:34" ht="12" customHeight="1" x14ac:dyDescent="0.2">
      <c r="P196" s="222"/>
      <c r="Q196" s="159" t="s">
        <v>272</v>
      </c>
      <c r="R196" s="131" t="b">
        <f t="shared" ref="R196" si="30">IF(S196+T196+U196+V196+W196+X196+Y196+Z196+AA196+AB196+AC196+AD196+AE196+AF196=0,FALSE,TRUE)</f>
        <v>0</v>
      </c>
      <c r="S196" s="132" t="b">
        <v>0</v>
      </c>
      <c r="T196" s="131"/>
      <c r="U196" s="132"/>
      <c r="V196" s="131"/>
      <c r="W196" s="134"/>
      <c r="X196" s="84"/>
      <c r="Z196" s="132" t="b">
        <f>IF($Z$123=TRUE,TRUE,FALSE)</f>
        <v>0</v>
      </c>
      <c r="AA196" s="131"/>
      <c r="AB196" s="131"/>
      <c r="AC196" s="131"/>
      <c r="AD196" s="131" t="b">
        <f t="shared" si="29"/>
        <v>0</v>
      </c>
      <c r="AE196" s="131"/>
      <c r="AF196" s="131" t="b">
        <f>IF($AF$129=TRUE, TRUE, FALSE)</f>
        <v>0</v>
      </c>
      <c r="AG196" s="131"/>
      <c r="AH196" s="183"/>
    </row>
    <row r="197" spans="16:34" ht="12" customHeight="1" x14ac:dyDescent="0.2">
      <c r="P197" s="220"/>
      <c r="Q197" s="160" t="s">
        <v>18</v>
      </c>
      <c r="R197" s="131" t="b">
        <f t="shared" si="25"/>
        <v>0</v>
      </c>
      <c r="S197" s="156" t="b">
        <v>0</v>
      </c>
      <c r="T197" s="155"/>
      <c r="U197" s="156"/>
      <c r="V197" s="155"/>
      <c r="W197" s="155"/>
      <c r="X197" s="161"/>
      <c r="Z197" s="156" t="b">
        <f>IF($Z$123=TRUE,TRUE,FALSE)</f>
        <v>0</v>
      </c>
      <c r="AA197" s="155"/>
      <c r="AB197" s="155"/>
      <c r="AC197" s="155"/>
      <c r="AD197" s="155" t="b">
        <f t="shared" si="29"/>
        <v>0</v>
      </c>
      <c r="AE197" s="155"/>
      <c r="AF197" s="131" t="b">
        <f>IF($AF$129=TRUE, TRUE, FALSE)</f>
        <v>0</v>
      </c>
      <c r="AG197" s="155"/>
      <c r="AH197" s="184"/>
    </row>
    <row r="198" spans="16:34" ht="12" customHeight="1" x14ac:dyDescent="0.2">
      <c r="P198" s="224"/>
      <c r="Q198" s="185" t="s">
        <v>19</v>
      </c>
      <c r="R198" s="131" t="b">
        <f t="shared" si="25"/>
        <v>0</v>
      </c>
      <c r="S198" s="152" t="b">
        <v>0</v>
      </c>
      <c r="T198" s="151"/>
      <c r="U198" s="152"/>
      <c r="V198" s="151"/>
      <c r="W198" s="152"/>
      <c r="X198" s="158"/>
      <c r="Y198" s="151"/>
      <c r="Z198" s="152" t="b">
        <f>IF($Z$123=TRUE,TRUE,FALSE)</f>
        <v>0</v>
      </c>
      <c r="AA198" s="151"/>
      <c r="AB198" s="151"/>
      <c r="AC198" s="151"/>
      <c r="AD198" s="151" t="b">
        <f t="shared" si="29"/>
        <v>0</v>
      </c>
      <c r="AE198" s="151"/>
      <c r="AF198" s="155" t="b">
        <f>IF($AF$129=TRUE, TRUE, FALSE)</f>
        <v>0</v>
      </c>
      <c r="AG198" s="151"/>
      <c r="AH198" s="181"/>
    </row>
    <row r="199" spans="16:34" ht="12" customHeight="1" x14ac:dyDescent="0.2">
      <c r="P199" s="225"/>
      <c r="Q199" s="186" t="s">
        <v>201</v>
      </c>
      <c r="R199" s="131" t="b">
        <f t="shared" si="25"/>
        <v>0</v>
      </c>
      <c r="S199" s="132" t="b">
        <v>0</v>
      </c>
      <c r="T199" s="131"/>
      <c r="U199" s="132"/>
      <c r="V199" s="131"/>
      <c r="W199" s="132"/>
      <c r="X199" s="84"/>
      <c r="Y199" s="131"/>
      <c r="AA199" s="132" t="b">
        <f t="shared" ref="AA199:AA205" si="31">IF($AA$124=TRUE,TRUE,FALSE)</f>
        <v>0</v>
      </c>
      <c r="AB199" s="131"/>
      <c r="AC199" s="131"/>
      <c r="AD199" s="131" t="b">
        <f t="shared" si="29"/>
        <v>0</v>
      </c>
      <c r="AE199" s="131" t="b">
        <f t="shared" ref="AE199:AE205" si="32">IF($AE$128=TRUE, TRUE, FALSE)</f>
        <v>0</v>
      </c>
      <c r="AG199" s="131"/>
      <c r="AH199" s="183"/>
    </row>
    <row r="200" spans="16:34" ht="12" customHeight="1" x14ac:dyDescent="0.2">
      <c r="P200" s="225"/>
      <c r="Q200" s="186" t="s">
        <v>77</v>
      </c>
      <c r="R200" s="131" t="b">
        <f t="shared" si="25"/>
        <v>0</v>
      </c>
      <c r="S200" s="132" t="b">
        <v>0</v>
      </c>
      <c r="T200" s="131"/>
      <c r="U200" s="132"/>
      <c r="V200" s="131"/>
      <c r="W200" s="132"/>
      <c r="X200" s="84"/>
      <c r="Y200" s="131"/>
      <c r="AA200" s="132" t="b">
        <f t="shared" si="31"/>
        <v>0</v>
      </c>
      <c r="AB200" s="131"/>
      <c r="AC200" s="131"/>
      <c r="AD200" s="131" t="b">
        <f t="shared" si="29"/>
        <v>0</v>
      </c>
      <c r="AE200" s="131" t="b">
        <f t="shared" si="32"/>
        <v>0</v>
      </c>
      <c r="AG200" s="131"/>
      <c r="AH200" s="183"/>
    </row>
    <row r="201" spans="16:34" ht="12" customHeight="1" x14ac:dyDescent="0.2">
      <c r="P201" s="226"/>
      <c r="Q201" s="187" t="s">
        <v>78</v>
      </c>
      <c r="R201" s="131" t="b">
        <f t="shared" si="25"/>
        <v>0</v>
      </c>
      <c r="S201" s="156" t="b">
        <v>0</v>
      </c>
      <c r="T201" s="155"/>
      <c r="U201" s="156"/>
      <c r="V201" s="155"/>
      <c r="W201" s="156"/>
      <c r="X201" s="161"/>
      <c r="Y201" s="155"/>
      <c r="AA201" s="156" t="b">
        <f t="shared" si="31"/>
        <v>0</v>
      </c>
      <c r="AB201" s="155"/>
      <c r="AC201" s="155"/>
      <c r="AD201" s="155" t="b">
        <f t="shared" si="29"/>
        <v>0</v>
      </c>
      <c r="AE201" s="155" t="b">
        <f t="shared" si="32"/>
        <v>0</v>
      </c>
      <c r="AG201" s="155"/>
      <c r="AH201" s="184"/>
    </row>
    <row r="202" spans="16:34" ht="12" customHeight="1" x14ac:dyDescent="0.2">
      <c r="P202" s="227"/>
      <c r="Q202" s="150" t="s">
        <v>20</v>
      </c>
      <c r="R202" s="131" t="b">
        <f t="shared" si="25"/>
        <v>0</v>
      </c>
      <c r="S202" s="152" t="b">
        <v>0</v>
      </c>
      <c r="T202" s="151"/>
      <c r="U202" s="152"/>
      <c r="V202" s="151"/>
      <c r="W202" s="152"/>
      <c r="X202" s="158"/>
      <c r="Y202" s="151"/>
      <c r="Z202" s="152"/>
      <c r="AA202" s="152" t="b">
        <f t="shared" si="31"/>
        <v>0</v>
      </c>
      <c r="AB202" s="151"/>
      <c r="AC202" s="151"/>
      <c r="AD202" s="151" t="b">
        <f t="shared" si="29"/>
        <v>0</v>
      </c>
      <c r="AE202" s="151" t="b">
        <f t="shared" si="32"/>
        <v>0</v>
      </c>
      <c r="AF202" s="151"/>
      <c r="AG202" s="151"/>
      <c r="AH202" s="181"/>
    </row>
    <row r="203" spans="16:34" ht="12" customHeight="1" x14ac:dyDescent="0.2">
      <c r="P203" s="222"/>
      <c r="Q203" s="159" t="s">
        <v>79</v>
      </c>
      <c r="R203" s="131" t="b">
        <f t="shared" si="25"/>
        <v>0</v>
      </c>
      <c r="S203" s="132" t="b">
        <v>0</v>
      </c>
      <c r="T203" s="134"/>
      <c r="U203" s="132"/>
      <c r="V203" s="134"/>
      <c r="W203" s="132"/>
      <c r="X203" s="84"/>
      <c r="Y203" s="131"/>
      <c r="Z203" s="131"/>
      <c r="AA203" s="132" t="b">
        <f t="shared" si="31"/>
        <v>0</v>
      </c>
      <c r="AB203" s="131"/>
      <c r="AC203" s="131"/>
      <c r="AD203" s="131" t="b">
        <f t="shared" si="29"/>
        <v>0</v>
      </c>
      <c r="AE203" s="131" t="b">
        <f t="shared" si="32"/>
        <v>0</v>
      </c>
      <c r="AF203" s="131"/>
      <c r="AG203" s="131"/>
      <c r="AH203" s="183"/>
    </row>
    <row r="204" spans="16:34" ht="12" customHeight="1" x14ac:dyDescent="0.2">
      <c r="P204" s="222"/>
      <c r="Q204" s="159" t="s">
        <v>71</v>
      </c>
      <c r="R204" s="131" t="b">
        <f t="shared" si="25"/>
        <v>0</v>
      </c>
      <c r="S204" s="132" t="b">
        <v>0</v>
      </c>
      <c r="T204" s="131"/>
      <c r="U204" s="132"/>
      <c r="V204" s="131"/>
      <c r="W204" s="132"/>
      <c r="X204" s="84"/>
      <c r="Y204" s="131"/>
      <c r="Z204" s="131"/>
      <c r="AA204" s="132" t="b">
        <f t="shared" si="31"/>
        <v>0</v>
      </c>
      <c r="AB204" s="131"/>
      <c r="AC204" s="131"/>
      <c r="AD204" s="131" t="b">
        <f t="shared" si="29"/>
        <v>0</v>
      </c>
      <c r="AE204" s="131" t="b">
        <f t="shared" si="32"/>
        <v>0</v>
      </c>
      <c r="AF204" s="131"/>
      <c r="AG204" s="134"/>
      <c r="AH204" s="183"/>
    </row>
    <row r="205" spans="16:34" ht="12" customHeight="1" x14ac:dyDescent="0.2">
      <c r="P205" s="222"/>
      <c r="Q205" s="159" t="s">
        <v>1</v>
      </c>
      <c r="R205" s="131" t="b">
        <f t="shared" si="25"/>
        <v>0</v>
      </c>
      <c r="S205" s="132" t="b">
        <v>0</v>
      </c>
      <c r="T205" s="131"/>
      <c r="U205" s="132"/>
      <c r="V205" s="131"/>
      <c r="W205" s="132"/>
      <c r="X205" s="84"/>
      <c r="Y205" s="131"/>
      <c r="Z205" s="131"/>
      <c r="AA205" s="132" t="b">
        <f t="shared" si="31"/>
        <v>0</v>
      </c>
      <c r="AB205" s="134"/>
      <c r="AC205" s="134"/>
      <c r="AD205" s="131" t="b">
        <f t="shared" si="29"/>
        <v>0</v>
      </c>
      <c r="AE205" s="131" t="b">
        <f t="shared" si="32"/>
        <v>0</v>
      </c>
      <c r="AF205" s="131"/>
      <c r="AG205" s="131"/>
      <c r="AH205" s="183"/>
    </row>
    <row r="206" spans="16:34" ht="12" customHeight="1" x14ac:dyDescent="0.2">
      <c r="P206" s="222"/>
      <c r="Q206" s="159" t="s">
        <v>210</v>
      </c>
      <c r="R206" s="131" t="b">
        <f t="shared" si="25"/>
        <v>0</v>
      </c>
      <c r="S206" s="132" t="b">
        <v>0</v>
      </c>
      <c r="T206" s="131"/>
      <c r="U206" s="132"/>
      <c r="V206" s="131"/>
      <c r="W206" s="132"/>
      <c r="X206" s="84"/>
      <c r="Y206" s="131"/>
      <c r="Z206" s="131"/>
      <c r="AB206" s="132" t="b">
        <f t="shared" ref="AB206:AB215" si="33">IF($AB$125=TRUE,TRUE,FALSE)</f>
        <v>0</v>
      </c>
      <c r="AC206" s="131"/>
      <c r="AD206" s="131" t="b">
        <f t="shared" si="29"/>
        <v>0</v>
      </c>
      <c r="AE206" s="131"/>
      <c r="AF206" s="131" t="b">
        <f t="shared" ref="AF206:AF215" si="34">IF($AF$129=TRUE, TRUE, FALSE)</f>
        <v>0</v>
      </c>
      <c r="AG206" s="131"/>
      <c r="AH206" s="183"/>
    </row>
    <row r="207" spans="16:34" ht="12" customHeight="1" x14ac:dyDescent="0.2">
      <c r="P207" s="222"/>
      <c r="Q207" s="159" t="s">
        <v>34</v>
      </c>
      <c r="R207" s="131" t="b">
        <f t="shared" si="25"/>
        <v>0</v>
      </c>
      <c r="S207" s="132" t="b">
        <v>0</v>
      </c>
      <c r="T207" s="131"/>
      <c r="U207" s="132"/>
      <c r="V207" s="131"/>
      <c r="W207" s="132"/>
      <c r="X207" s="84"/>
      <c r="Y207" s="131"/>
      <c r="Z207" s="131"/>
      <c r="AB207" s="132" t="b">
        <f t="shared" si="33"/>
        <v>0</v>
      </c>
      <c r="AC207" s="131"/>
      <c r="AD207" s="131" t="b">
        <f t="shared" si="29"/>
        <v>0</v>
      </c>
      <c r="AE207" s="131"/>
      <c r="AF207" s="131" t="b">
        <f t="shared" si="34"/>
        <v>0</v>
      </c>
      <c r="AG207" s="131"/>
      <c r="AH207" s="183"/>
    </row>
    <row r="208" spans="16:34" ht="12" customHeight="1" x14ac:dyDescent="0.2">
      <c r="P208" s="223"/>
      <c r="Q208" s="160" t="s">
        <v>27</v>
      </c>
      <c r="R208" s="131" t="b">
        <f t="shared" si="25"/>
        <v>0</v>
      </c>
      <c r="S208" s="156" t="b">
        <v>0</v>
      </c>
      <c r="T208" s="155"/>
      <c r="U208" s="156"/>
      <c r="V208" s="155"/>
      <c r="W208" s="156"/>
      <c r="X208" s="161"/>
      <c r="Y208" s="155"/>
      <c r="Z208" s="155"/>
      <c r="AB208" s="156" t="b">
        <f t="shared" si="33"/>
        <v>0</v>
      </c>
      <c r="AC208" s="155"/>
      <c r="AD208" s="155" t="b">
        <f t="shared" si="29"/>
        <v>0</v>
      </c>
      <c r="AE208" s="155"/>
      <c r="AF208" s="131" t="b">
        <f t="shared" si="34"/>
        <v>0</v>
      </c>
      <c r="AG208" s="155"/>
      <c r="AH208" s="184"/>
    </row>
    <row r="209" spans="1:45" ht="12" customHeight="1" x14ac:dyDescent="0.2">
      <c r="P209" s="229"/>
      <c r="Q209" s="189" t="s">
        <v>28</v>
      </c>
      <c r="R209" s="151" t="b">
        <f t="shared" ref="R209:R221" si="35">IF(S209+T209+U209+V209+W209+X209+Y209+Z209+AA209+AB209+AC209+AD209+AE209+AF209=0,FALSE,TRUE)</f>
        <v>0</v>
      </c>
      <c r="S209" s="152" t="b">
        <v>0</v>
      </c>
      <c r="T209" s="151"/>
      <c r="U209" s="152"/>
      <c r="V209" s="151"/>
      <c r="W209" s="152"/>
      <c r="X209" s="158"/>
      <c r="Y209" s="151"/>
      <c r="Z209" s="151"/>
      <c r="AA209" s="151"/>
      <c r="AB209" s="152" t="b">
        <f t="shared" si="33"/>
        <v>0</v>
      </c>
      <c r="AC209" s="151"/>
      <c r="AD209" s="151" t="b">
        <f t="shared" si="29"/>
        <v>0</v>
      </c>
      <c r="AE209" s="151"/>
      <c r="AF209" s="151" t="b">
        <f t="shared" si="34"/>
        <v>0</v>
      </c>
      <c r="AG209" s="151"/>
      <c r="AH209" s="181"/>
    </row>
    <row r="210" spans="1:45" ht="12" customHeight="1" x14ac:dyDescent="0.2">
      <c r="P210" s="230"/>
      <c r="Q210" s="190" t="s">
        <v>211</v>
      </c>
      <c r="R210" s="131" t="b">
        <f t="shared" si="35"/>
        <v>0</v>
      </c>
      <c r="S210" s="132" t="b">
        <v>0</v>
      </c>
      <c r="T210" s="131"/>
      <c r="U210" s="132"/>
      <c r="V210" s="131"/>
      <c r="W210" s="132"/>
      <c r="X210" s="84"/>
      <c r="Y210" s="131"/>
      <c r="Z210" s="131"/>
      <c r="AA210" s="131"/>
      <c r="AB210" s="132" t="b">
        <f t="shared" si="33"/>
        <v>0</v>
      </c>
      <c r="AC210" s="131"/>
      <c r="AD210" s="131" t="b">
        <f t="shared" si="29"/>
        <v>0</v>
      </c>
      <c r="AE210" s="131"/>
      <c r="AF210" s="131" t="b">
        <f t="shared" si="34"/>
        <v>0</v>
      </c>
      <c r="AG210" s="131"/>
      <c r="AH210" s="183"/>
    </row>
    <row r="211" spans="1:45" ht="12" customHeight="1" x14ac:dyDescent="0.2">
      <c r="P211" s="225"/>
      <c r="Q211" s="186" t="s">
        <v>29</v>
      </c>
      <c r="R211" s="131" t="b">
        <f t="shared" si="35"/>
        <v>0</v>
      </c>
      <c r="S211" s="132" t="b">
        <v>0</v>
      </c>
      <c r="T211" s="131"/>
      <c r="U211" s="132"/>
      <c r="V211" s="131"/>
      <c r="W211" s="132"/>
      <c r="X211" s="84"/>
      <c r="Y211" s="131"/>
      <c r="Z211" s="131"/>
      <c r="AA211" s="131"/>
      <c r="AB211" s="132" t="b">
        <f t="shared" si="33"/>
        <v>0</v>
      </c>
      <c r="AC211" s="131"/>
      <c r="AD211" s="131" t="b">
        <f t="shared" si="29"/>
        <v>0</v>
      </c>
      <c r="AE211" s="131"/>
      <c r="AF211" s="131" t="b">
        <f t="shared" si="34"/>
        <v>0</v>
      </c>
      <c r="AG211" s="131"/>
      <c r="AH211" s="183"/>
    </row>
    <row r="212" spans="1:45" ht="12" customHeight="1" x14ac:dyDescent="0.2">
      <c r="P212" s="225"/>
      <c r="Q212" s="186" t="s">
        <v>260</v>
      </c>
      <c r="R212" s="131" t="b">
        <f t="shared" ref="R212" si="36">IF(S212+T212+U212+V212+W212+X212+Y212+Z212+AA212+AB212+AC212+AD212+AE212+AF212=0,FALSE,TRUE)</f>
        <v>0</v>
      </c>
      <c r="S212" s="132" t="b">
        <v>0</v>
      </c>
      <c r="T212" s="131"/>
      <c r="U212" s="132"/>
      <c r="V212" s="131"/>
      <c r="W212" s="132"/>
      <c r="X212" s="84"/>
      <c r="Y212" s="131"/>
      <c r="Z212" s="131"/>
      <c r="AA212" s="131"/>
      <c r="AB212" s="132" t="b">
        <f t="shared" si="33"/>
        <v>0</v>
      </c>
      <c r="AC212" s="131"/>
      <c r="AD212" s="131" t="b">
        <f t="shared" si="29"/>
        <v>0</v>
      </c>
      <c r="AE212" s="131"/>
      <c r="AF212" s="131" t="b">
        <f t="shared" si="34"/>
        <v>0</v>
      </c>
      <c r="AG212" s="131"/>
      <c r="AH212" s="183"/>
    </row>
    <row r="213" spans="1:45" ht="12" customHeight="1" x14ac:dyDescent="0.2">
      <c r="P213" s="225"/>
      <c r="Q213" s="186" t="s">
        <v>30</v>
      </c>
      <c r="R213" s="131" t="b">
        <f t="shared" si="35"/>
        <v>0</v>
      </c>
      <c r="S213" s="132" t="b">
        <v>0</v>
      </c>
      <c r="T213" s="131"/>
      <c r="U213" s="132"/>
      <c r="V213" s="131"/>
      <c r="W213" s="132"/>
      <c r="X213" s="84"/>
      <c r="Y213" s="131"/>
      <c r="Z213" s="131"/>
      <c r="AA213" s="131"/>
      <c r="AB213" s="132" t="b">
        <f t="shared" si="33"/>
        <v>0</v>
      </c>
      <c r="AC213" s="131"/>
      <c r="AD213" s="131" t="b">
        <f t="shared" si="29"/>
        <v>0</v>
      </c>
      <c r="AE213" s="131"/>
      <c r="AF213" s="131" t="b">
        <f t="shared" si="34"/>
        <v>0</v>
      </c>
      <c r="AG213" s="131"/>
      <c r="AH213" s="183"/>
    </row>
    <row r="214" spans="1:45" ht="12" customHeight="1" x14ac:dyDescent="0.2">
      <c r="P214" s="225"/>
      <c r="Q214" s="186" t="s">
        <v>70</v>
      </c>
      <c r="R214" s="131" t="b">
        <f>IF(S214+T214+U214+V214+W214+X214+Y214+Z214+AA214+AB214+AC214+AD214+AE214+AF214=0,FALSE,TRUE)</f>
        <v>0</v>
      </c>
      <c r="S214" s="132" t="b">
        <v>0</v>
      </c>
      <c r="T214" s="131"/>
      <c r="U214" s="132"/>
      <c r="V214" s="131"/>
      <c r="W214" s="132"/>
      <c r="X214" s="84"/>
      <c r="Y214" s="131"/>
      <c r="Z214" s="131"/>
      <c r="AA214" s="131"/>
      <c r="AB214" s="132" t="b">
        <f t="shared" si="33"/>
        <v>0</v>
      </c>
      <c r="AC214" s="131"/>
      <c r="AD214" s="131" t="b">
        <f t="shared" si="29"/>
        <v>0</v>
      </c>
      <c r="AE214" s="131"/>
      <c r="AF214" s="131" t="b">
        <f t="shared" si="34"/>
        <v>0</v>
      </c>
      <c r="AG214" s="131"/>
      <c r="AH214" s="183"/>
    </row>
    <row r="215" spans="1:45" ht="12" customHeight="1" x14ac:dyDescent="0.2">
      <c r="P215" s="225"/>
      <c r="Q215" s="186" t="s">
        <v>31</v>
      </c>
      <c r="R215" s="131" t="b">
        <f t="shared" si="35"/>
        <v>0</v>
      </c>
      <c r="S215" s="132" t="b">
        <v>0</v>
      </c>
      <c r="T215" s="131"/>
      <c r="U215" s="132"/>
      <c r="V215" s="131"/>
      <c r="W215" s="132"/>
      <c r="X215" s="84"/>
      <c r="Y215" s="131"/>
      <c r="Z215" s="131"/>
      <c r="AA215" s="131"/>
      <c r="AB215" s="132" t="b">
        <f t="shared" si="33"/>
        <v>0</v>
      </c>
      <c r="AC215" s="131"/>
      <c r="AD215" s="131" t="b">
        <f t="shared" si="29"/>
        <v>0</v>
      </c>
      <c r="AE215" s="131"/>
      <c r="AF215" s="131" t="b">
        <f t="shared" si="34"/>
        <v>0</v>
      </c>
      <c r="AG215" s="131"/>
      <c r="AH215" s="183"/>
    </row>
    <row r="216" spans="1:45" ht="12" customHeight="1" x14ac:dyDescent="0.2">
      <c r="P216" s="225"/>
      <c r="Q216" s="186" t="s">
        <v>0</v>
      </c>
      <c r="R216" s="131" t="b">
        <f t="shared" si="35"/>
        <v>0</v>
      </c>
      <c r="S216" s="132" t="b">
        <v>0</v>
      </c>
      <c r="T216" s="131"/>
      <c r="U216" s="132"/>
      <c r="V216" s="131"/>
      <c r="W216" s="132"/>
      <c r="X216" s="84"/>
      <c r="Y216" s="131"/>
      <c r="Z216" s="131"/>
      <c r="AA216" s="131"/>
      <c r="AC216" s="132" t="b">
        <f>IF($AC$126=TRUE, TRUE, FALSE)</f>
        <v>0</v>
      </c>
      <c r="AD216" s="131" t="b">
        <f t="shared" si="29"/>
        <v>0</v>
      </c>
      <c r="AE216" s="131" t="b">
        <f>IF($AE$128=TRUE, TRUE, FALSE)</f>
        <v>0</v>
      </c>
      <c r="AG216" s="131"/>
      <c r="AH216" s="183"/>
    </row>
    <row r="217" spans="1:45" ht="12" customHeight="1" x14ac:dyDescent="0.2">
      <c r="P217" s="225"/>
      <c r="Q217" s="186" t="s">
        <v>212</v>
      </c>
      <c r="R217" s="131" t="b">
        <f t="shared" si="35"/>
        <v>0</v>
      </c>
      <c r="S217" s="132" t="b">
        <v>0</v>
      </c>
      <c r="T217" s="131"/>
      <c r="U217" s="132"/>
      <c r="V217" s="131"/>
      <c r="W217" s="132"/>
      <c r="X217" s="84"/>
      <c r="Y217" s="131"/>
      <c r="Z217" s="131"/>
      <c r="AA217" s="131"/>
      <c r="AC217" s="132" t="b">
        <f>IF($AC$126=TRUE, TRUE, FALSE)</f>
        <v>0</v>
      </c>
      <c r="AD217" s="131" t="b">
        <f t="shared" si="29"/>
        <v>0</v>
      </c>
      <c r="AE217" s="131" t="b">
        <f>IF($AE$128=TRUE, TRUE, FALSE)</f>
        <v>0</v>
      </c>
      <c r="AG217" s="131"/>
      <c r="AH217" s="183"/>
    </row>
    <row r="218" spans="1:45" ht="12" customHeight="1" x14ac:dyDescent="0.2">
      <c r="P218" s="231"/>
      <c r="Q218" s="191" t="s">
        <v>14</v>
      </c>
      <c r="R218" s="131" t="b">
        <f t="shared" si="35"/>
        <v>0</v>
      </c>
      <c r="S218" s="132" t="b">
        <v>0</v>
      </c>
      <c r="T218" s="131"/>
      <c r="U218" s="132"/>
      <c r="V218" s="131"/>
      <c r="W218" s="132"/>
      <c r="X218" s="84"/>
      <c r="Y218" s="131"/>
      <c r="Z218" s="131"/>
      <c r="AA218" s="131"/>
      <c r="AC218" s="132" t="b">
        <f>IF($AC$126=TRUE, TRUE, FALSE)</f>
        <v>0</v>
      </c>
      <c r="AD218" s="131" t="b">
        <f t="shared" si="29"/>
        <v>0</v>
      </c>
      <c r="AE218" s="131" t="b">
        <f>IF($AE$128=TRUE, TRUE, FALSE)</f>
        <v>0</v>
      </c>
      <c r="AG218" s="131"/>
      <c r="AH218" s="183"/>
    </row>
    <row r="219" spans="1:45" s="168" customFormat="1" ht="11.25" customHeight="1" x14ac:dyDescent="0.2">
      <c r="A219" s="163"/>
      <c r="B219" s="163"/>
      <c r="C219" s="163"/>
      <c r="D219" s="163"/>
      <c r="E219" s="163"/>
      <c r="F219" s="163"/>
      <c r="G219" s="163"/>
      <c r="H219" s="163"/>
      <c r="I219" s="163"/>
      <c r="J219" s="163"/>
      <c r="K219" s="163"/>
      <c r="L219" s="163"/>
      <c r="M219" s="163"/>
      <c r="N219" s="164"/>
      <c r="O219" s="164"/>
      <c r="P219" s="221"/>
      <c r="Q219" s="157" t="s">
        <v>15</v>
      </c>
      <c r="R219" s="151" t="b">
        <f t="shared" si="35"/>
        <v>0</v>
      </c>
      <c r="S219" s="152" t="b">
        <v>0</v>
      </c>
      <c r="T219" s="151"/>
      <c r="U219" s="152"/>
      <c r="V219" s="151"/>
      <c r="W219" s="152"/>
      <c r="X219" s="158"/>
      <c r="Y219" s="151"/>
      <c r="Z219" s="151"/>
      <c r="AA219" s="151"/>
      <c r="AB219" s="151"/>
      <c r="AC219" s="151" t="b">
        <f t="shared" ref="AC219:AC224" si="37">IF($AC$126=TRUE, TRUE, FALSE)</f>
        <v>0</v>
      </c>
      <c r="AD219" s="151" t="b">
        <f t="shared" si="29"/>
        <v>0</v>
      </c>
      <c r="AE219" s="151" t="b">
        <f t="shared" ref="AE219:AE224" si="38">IF($AE$128=TRUE, TRUE, FALSE)</f>
        <v>0</v>
      </c>
      <c r="AF219" s="151"/>
      <c r="AG219" s="151"/>
      <c r="AH219" s="181"/>
      <c r="AI219" s="90"/>
      <c r="AJ219" s="90"/>
      <c r="AK219" s="90"/>
      <c r="AL219" s="90"/>
      <c r="AM219" s="90"/>
      <c r="AN219" s="90"/>
      <c r="AO219" s="90"/>
      <c r="AP219" s="90"/>
      <c r="AQ219" s="90"/>
      <c r="AR219" s="90"/>
      <c r="AS219" s="90"/>
    </row>
    <row r="220" spans="1:45" s="168" customFormat="1" ht="11.25" customHeight="1" x14ac:dyDescent="0.2">
      <c r="A220" s="163"/>
      <c r="B220" s="163"/>
      <c r="C220" s="163"/>
      <c r="D220" s="163"/>
      <c r="E220" s="163"/>
      <c r="F220" s="163"/>
      <c r="G220" s="163"/>
      <c r="H220" s="163"/>
      <c r="I220" s="163"/>
      <c r="J220" s="163"/>
      <c r="K220" s="163"/>
      <c r="L220" s="163"/>
      <c r="M220" s="163"/>
      <c r="N220" s="164"/>
      <c r="O220" s="164"/>
      <c r="P220" s="222"/>
      <c r="Q220" s="159" t="s">
        <v>213</v>
      </c>
      <c r="R220" s="131" t="b">
        <f t="shared" si="35"/>
        <v>0</v>
      </c>
      <c r="S220" s="132" t="b">
        <v>0</v>
      </c>
      <c r="T220" s="131"/>
      <c r="U220" s="132"/>
      <c r="V220" s="131"/>
      <c r="W220" s="132"/>
      <c r="X220" s="84"/>
      <c r="Y220" s="131"/>
      <c r="Z220" s="131"/>
      <c r="AA220" s="131"/>
      <c r="AB220" s="131"/>
      <c r="AC220" s="131" t="b">
        <f t="shared" si="37"/>
        <v>0</v>
      </c>
      <c r="AD220" s="131" t="b">
        <f t="shared" si="29"/>
        <v>0</v>
      </c>
      <c r="AE220" s="131" t="b">
        <f t="shared" si="38"/>
        <v>0</v>
      </c>
      <c r="AF220" s="131"/>
      <c r="AG220" s="131"/>
      <c r="AH220" s="183"/>
      <c r="AI220" s="90"/>
      <c r="AJ220" s="90"/>
      <c r="AK220" s="90"/>
      <c r="AL220" s="90"/>
      <c r="AM220" s="90"/>
      <c r="AN220" s="90"/>
      <c r="AO220" s="90"/>
      <c r="AP220" s="90"/>
      <c r="AQ220" s="90"/>
      <c r="AR220" s="90"/>
    </row>
    <row r="221" spans="1:45" s="168" customFormat="1" ht="11.25" customHeight="1" x14ac:dyDescent="0.2">
      <c r="A221" s="163"/>
      <c r="B221" s="163"/>
      <c r="C221" s="163"/>
      <c r="D221" s="163"/>
      <c r="E221" s="163"/>
      <c r="F221" s="163"/>
      <c r="G221" s="163"/>
      <c r="H221" s="163"/>
      <c r="I221" s="163"/>
      <c r="J221" s="163"/>
      <c r="K221" s="163"/>
      <c r="L221" s="163"/>
      <c r="M221" s="163"/>
      <c r="N221" s="164"/>
      <c r="O221" s="164"/>
      <c r="P221" s="222"/>
      <c r="Q221" s="159" t="s">
        <v>80</v>
      </c>
      <c r="R221" s="131" t="b">
        <f t="shared" si="35"/>
        <v>0</v>
      </c>
      <c r="S221" s="132" t="b">
        <v>0</v>
      </c>
      <c r="T221" s="131"/>
      <c r="U221" s="132"/>
      <c r="V221" s="131"/>
      <c r="W221" s="132"/>
      <c r="X221" s="84"/>
      <c r="Y221" s="131"/>
      <c r="Z221" s="131"/>
      <c r="AA221" s="131"/>
      <c r="AB221" s="131"/>
      <c r="AC221" s="131" t="b">
        <f t="shared" si="37"/>
        <v>0</v>
      </c>
      <c r="AD221" s="131" t="b">
        <f t="shared" si="29"/>
        <v>0</v>
      </c>
      <c r="AE221" s="131" t="b">
        <f t="shared" si="38"/>
        <v>0</v>
      </c>
      <c r="AF221" s="131"/>
      <c r="AG221" s="131"/>
      <c r="AH221" s="183"/>
      <c r="AI221" s="90"/>
      <c r="AJ221" s="90"/>
      <c r="AK221" s="90"/>
      <c r="AL221" s="90"/>
      <c r="AM221" s="90"/>
      <c r="AN221" s="90"/>
      <c r="AO221" s="90"/>
      <c r="AP221" s="90"/>
      <c r="AQ221" s="90"/>
      <c r="AR221" s="90"/>
    </row>
    <row r="222" spans="1:45" s="168" customFormat="1" ht="11.25" customHeight="1" x14ac:dyDescent="0.2">
      <c r="A222" s="163"/>
      <c r="B222" s="163"/>
      <c r="C222" s="163"/>
      <c r="D222" s="163"/>
      <c r="E222" s="163"/>
      <c r="F222" s="163"/>
      <c r="G222" s="163"/>
      <c r="H222" s="163"/>
      <c r="I222" s="163"/>
      <c r="J222" s="163"/>
      <c r="K222" s="163"/>
      <c r="L222" s="163"/>
      <c r="M222" s="163"/>
      <c r="N222" s="164"/>
      <c r="O222" s="164"/>
      <c r="P222" s="222"/>
      <c r="Q222" s="159" t="s">
        <v>81</v>
      </c>
      <c r="R222" s="131" t="b">
        <f>IF(S222+T222+U222+V222+W222+X222+Y222+Z222+AA222+AB222+AC222+AD222+AE222+AF222=0,FALSE,TRUE)</f>
        <v>0</v>
      </c>
      <c r="S222" s="132" t="b">
        <v>0</v>
      </c>
      <c r="T222" s="131"/>
      <c r="U222" s="132"/>
      <c r="V222" s="131"/>
      <c r="W222" s="132"/>
      <c r="X222" s="84"/>
      <c r="Y222" s="131"/>
      <c r="Z222" s="131"/>
      <c r="AA222" s="131"/>
      <c r="AB222" s="131"/>
      <c r="AC222" s="131" t="b">
        <f t="shared" si="37"/>
        <v>0</v>
      </c>
      <c r="AD222" s="131" t="b">
        <f t="shared" si="29"/>
        <v>0</v>
      </c>
      <c r="AE222" s="131" t="b">
        <f t="shared" si="38"/>
        <v>0</v>
      </c>
      <c r="AF222" s="131"/>
      <c r="AG222" s="131"/>
      <c r="AH222" s="183"/>
      <c r="AI222" s="90"/>
      <c r="AJ222" s="90"/>
      <c r="AK222" s="90"/>
      <c r="AL222" s="90"/>
      <c r="AM222" s="90"/>
      <c r="AN222" s="90"/>
      <c r="AO222" s="90"/>
      <c r="AP222" s="90"/>
      <c r="AQ222" s="90"/>
    </row>
    <row r="223" spans="1:45" s="168" customFormat="1" ht="11.25" customHeight="1" x14ac:dyDescent="0.2">
      <c r="A223" s="163"/>
      <c r="B223" s="163"/>
      <c r="C223" s="163"/>
      <c r="D223" s="163"/>
      <c r="E223" s="163"/>
      <c r="F223" s="163"/>
      <c r="G223" s="163"/>
      <c r="H223" s="163"/>
      <c r="I223" s="163"/>
      <c r="J223" s="163"/>
      <c r="K223" s="163"/>
      <c r="L223" s="163"/>
      <c r="M223" s="163"/>
      <c r="N223" s="164"/>
      <c r="O223" s="164"/>
      <c r="P223" s="222"/>
      <c r="Q223" s="159" t="s">
        <v>82</v>
      </c>
      <c r="R223" s="131" t="b">
        <f>IF(S223+T223+U223+V223+W223+X223+Y223+Z223+AA223+AB223+AC223+AD223+AE223+AF223=0,FALSE,TRUE)</f>
        <v>0</v>
      </c>
      <c r="S223" s="132" t="b">
        <v>0</v>
      </c>
      <c r="T223" s="131"/>
      <c r="U223" s="132"/>
      <c r="V223" s="131"/>
      <c r="W223" s="132"/>
      <c r="X223" s="84"/>
      <c r="Y223" s="131"/>
      <c r="Z223" s="131"/>
      <c r="AA223" s="131"/>
      <c r="AB223" s="131"/>
      <c r="AC223" s="131" t="b">
        <f t="shared" si="37"/>
        <v>0</v>
      </c>
      <c r="AD223" s="131" t="b">
        <f t="shared" si="29"/>
        <v>0</v>
      </c>
      <c r="AE223" s="131" t="b">
        <f t="shared" si="38"/>
        <v>0</v>
      </c>
      <c r="AF223" s="131"/>
      <c r="AG223" s="131"/>
      <c r="AH223" s="183"/>
      <c r="AI223" s="90"/>
      <c r="AJ223" s="90"/>
      <c r="AK223" s="90"/>
      <c r="AL223" s="90"/>
      <c r="AM223" s="90"/>
      <c r="AN223" s="90"/>
      <c r="AO223" s="90"/>
      <c r="AP223" s="90"/>
      <c r="AQ223" s="90"/>
    </row>
    <row r="224" spans="1:45" s="168" customFormat="1" ht="11.25" customHeight="1" x14ac:dyDescent="0.2">
      <c r="A224" s="163"/>
      <c r="B224" s="163"/>
      <c r="C224" s="163"/>
      <c r="D224" s="163"/>
      <c r="E224" s="163"/>
      <c r="F224" s="163"/>
      <c r="G224" s="163"/>
      <c r="H224" s="163"/>
      <c r="I224" s="163"/>
      <c r="J224" s="163"/>
      <c r="K224" s="163"/>
      <c r="L224" s="163"/>
      <c r="M224" s="163"/>
      <c r="N224" s="164"/>
      <c r="O224" s="164"/>
      <c r="P224" s="228"/>
      <c r="Q224" s="153" t="s">
        <v>83</v>
      </c>
      <c r="R224" s="131" t="b">
        <f>IF(S224+T224+U224+V224+W224+X224+Y224+Z224+AA224+AB224+AC224+AD224+AE224+AF224=0,FALSE,TRUE)</f>
        <v>0</v>
      </c>
      <c r="S224" s="132" t="b">
        <v>0</v>
      </c>
      <c r="T224" s="131"/>
      <c r="U224" s="132"/>
      <c r="V224" s="131"/>
      <c r="W224" s="132"/>
      <c r="X224" s="84"/>
      <c r="Y224" s="131"/>
      <c r="Z224" s="131"/>
      <c r="AA224" s="131"/>
      <c r="AB224" s="131"/>
      <c r="AC224" s="131" t="b">
        <f t="shared" si="37"/>
        <v>0</v>
      </c>
      <c r="AD224" s="131" t="b">
        <f t="shared" si="29"/>
        <v>0</v>
      </c>
      <c r="AE224" s="131" t="b">
        <f t="shared" si="38"/>
        <v>0</v>
      </c>
      <c r="AF224" s="131"/>
      <c r="AG224" s="131"/>
      <c r="AH224" s="183"/>
      <c r="AI224" s="90"/>
      <c r="AJ224" s="90"/>
      <c r="AK224" s="90"/>
      <c r="AL224" s="90"/>
      <c r="AM224" s="90"/>
      <c r="AN224" s="90"/>
      <c r="AO224" s="90"/>
      <c r="AP224" s="90"/>
      <c r="AQ224" s="90"/>
    </row>
    <row r="225" spans="1:43" s="168" customFormat="1" ht="11.25" customHeight="1" x14ac:dyDescent="0.2">
      <c r="A225" s="163"/>
      <c r="B225" s="163"/>
      <c r="C225" s="163"/>
      <c r="D225" s="163"/>
      <c r="E225" s="163"/>
      <c r="F225" s="163"/>
      <c r="G225" s="163"/>
      <c r="H225" s="163"/>
      <c r="I225" s="163"/>
      <c r="J225" s="163"/>
      <c r="K225" s="163"/>
      <c r="L225" s="163"/>
      <c r="M225" s="163"/>
      <c r="N225" s="164"/>
      <c r="O225" s="164"/>
      <c r="P225" s="222"/>
      <c r="Q225" s="159"/>
      <c r="R225" s="131"/>
      <c r="S225" s="132"/>
      <c r="T225" s="131"/>
      <c r="U225" s="132"/>
      <c r="V225" s="131"/>
      <c r="W225" s="132"/>
      <c r="X225" s="84"/>
      <c r="Y225" s="131"/>
      <c r="Z225" s="131"/>
      <c r="AA225" s="131"/>
      <c r="AB225" s="131"/>
      <c r="AC225" s="131"/>
      <c r="AD225" s="131"/>
      <c r="AE225" s="131"/>
      <c r="AF225" s="131"/>
      <c r="AG225" s="131"/>
      <c r="AH225" s="192"/>
      <c r="AI225" s="90"/>
      <c r="AJ225" s="90"/>
      <c r="AK225" s="90"/>
      <c r="AL225" s="90"/>
      <c r="AM225" s="90"/>
      <c r="AN225" s="90"/>
      <c r="AO225" s="90"/>
      <c r="AP225" s="90"/>
      <c r="AQ225" s="90"/>
    </row>
    <row r="226" spans="1:43" s="168" customFormat="1" ht="11.25" customHeight="1" x14ac:dyDescent="0.2">
      <c r="A226" s="163"/>
      <c r="B226" s="163"/>
      <c r="C226" s="163"/>
      <c r="D226" s="163"/>
      <c r="E226" s="163"/>
      <c r="F226" s="163"/>
      <c r="G226" s="163"/>
      <c r="H226" s="163"/>
      <c r="I226" s="163"/>
      <c r="J226" s="163"/>
      <c r="K226" s="163"/>
      <c r="L226" s="163"/>
      <c r="M226" s="163"/>
      <c r="N226" s="164"/>
      <c r="O226" s="164"/>
      <c r="P226" s="222"/>
      <c r="Q226" s="159"/>
      <c r="R226" s="131"/>
      <c r="S226" s="132" t="b">
        <v>1</v>
      </c>
      <c r="T226" s="131"/>
      <c r="U226" s="132"/>
      <c r="V226" s="131"/>
      <c r="W226" s="132"/>
      <c r="X226" s="84"/>
      <c r="Y226" s="131"/>
      <c r="Z226" s="131"/>
      <c r="AA226" s="131"/>
      <c r="AB226" s="131"/>
      <c r="AC226" s="131"/>
      <c r="AD226" s="131"/>
      <c r="AE226" s="131"/>
      <c r="AF226" s="131"/>
      <c r="AG226" s="131"/>
      <c r="AH226" s="183"/>
      <c r="AI226" s="90"/>
      <c r="AJ226" s="90"/>
      <c r="AK226" s="90"/>
    </row>
    <row r="227" spans="1:43" s="168" customFormat="1" ht="11.25" customHeight="1" x14ac:dyDescent="0.2">
      <c r="A227" s="163"/>
      <c r="B227" s="163"/>
      <c r="C227" s="163"/>
      <c r="D227" s="163"/>
      <c r="E227" s="163"/>
      <c r="F227" s="163"/>
      <c r="G227" s="163"/>
      <c r="H227" s="163"/>
      <c r="I227" s="163"/>
      <c r="J227" s="163"/>
      <c r="K227" s="163"/>
      <c r="L227" s="163"/>
      <c r="M227" s="163"/>
      <c r="N227" s="164"/>
      <c r="O227" s="164"/>
      <c r="P227" s="222"/>
      <c r="Q227" s="159"/>
      <c r="R227" s="131"/>
      <c r="S227" s="132" t="b">
        <v>1</v>
      </c>
      <c r="T227" s="131"/>
      <c r="U227" s="132"/>
      <c r="V227" s="131"/>
      <c r="W227" s="132"/>
      <c r="X227" s="84"/>
      <c r="Y227" s="131"/>
      <c r="Z227" s="131"/>
      <c r="AA227" s="131"/>
      <c r="AB227" s="131"/>
      <c r="AC227" s="131"/>
      <c r="AD227" s="131"/>
      <c r="AE227" s="131"/>
      <c r="AF227" s="131"/>
      <c r="AG227" s="131"/>
      <c r="AH227" s="183"/>
      <c r="AI227" s="90"/>
      <c r="AJ227" s="90"/>
      <c r="AK227" s="90"/>
    </row>
    <row r="228" spans="1:43" s="168" customFormat="1" ht="11.25" customHeight="1" x14ac:dyDescent="0.2">
      <c r="A228" s="163"/>
      <c r="B228" s="163"/>
      <c r="C228" s="163"/>
      <c r="D228" s="163"/>
      <c r="E228" s="163"/>
      <c r="F228" s="163"/>
      <c r="G228" s="163"/>
      <c r="H228" s="163"/>
      <c r="I228" s="163"/>
      <c r="J228" s="163"/>
      <c r="K228" s="163"/>
      <c r="L228" s="163"/>
      <c r="M228" s="163"/>
      <c r="N228" s="164"/>
      <c r="O228" s="164"/>
      <c r="P228" s="223"/>
      <c r="Q228" s="160"/>
      <c r="R228" s="155"/>
      <c r="S228" s="156"/>
      <c r="T228" s="155"/>
      <c r="U228" s="156"/>
      <c r="V228" s="155"/>
      <c r="W228" s="156"/>
      <c r="X228" s="161"/>
      <c r="Y228" s="155"/>
      <c r="Z228" s="155"/>
      <c r="AA228" s="155"/>
      <c r="AB228" s="155"/>
      <c r="AC228" s="155"/>
      <c r="AD228" s="155"/>
      <c r="AE228" s="155"/>
      <c r="AF228" s="155"/>
      <c r="AG228" s="155"/>
      <c r="AH228" s="193"/>
      <c r="AI228" s="90"/>
      <c r="AJ228" s="90"/>
      <c r="AK228" s="90"/>
    </row>
    <row r="229" spans="1:43" s="168" customFormat="1" ht="11.25" customHeight="1" x14ac:dyDescent="0.15">
      <c r="A229" s="163"/>
      <c r="B229" s="163"/>
      <c r="C229" s="163"/>
      <c r="D229" s="163"/>
      <c r="E229" s="163"/>
      <c r="F229" s="163"/>
      <c r="G229" s="163"/>
      <c r="H229" s="163"/>
      <c r="I229" s="163"/>
      <c r="J229" s="163"/>
      <c r="K229" s="163"/>
      <c r="L229" s="163"/>
      <c r="M229" s="163"/>
      <c r="N229" s="164"/>
      <c r="O229" s="164"/>
      <c r="P229" s="164"/>
      <c r="Q229" s="108"/>
      <c r="R229" s="107"/>
      <c r="S229" s="107"/>
      <c r="T229" s="107"/>
      <c r="U229" s="107"/>
      <c r="V229" s="107"/>
      <c r="W229" s="107"/>
      <c r="X229" s="107"/>
      <c r="Y229" s="107"/>
      <c r="Z229" s="107"/>
      <c r="AA229" s="108"/>
      <c r="AB229" s="108"/>
      <c r="AC229" s="108"/>
      <c r="AD229" s="108"/>
      <c r="AE229" s="108"/>
      <c r="AF229" s="108"/>
      <c r="AG229" s="108"/>
      <c r="AH229" s="108"/>
    </row>
    <row r="230" spans="1:43" s="168" customFormat="1" ht="11.25" customHeight="1" x14ac:dyDescent="0.15">
      <c r="A230" s="163"/>
      <c r="B230" s="163"/>
      <c r="C230" s="163"/>
      <c r="D230" s="163"/>
      <c r="E230" s="163"/>
      <c r="F230" s="163"/>
      <c r="G230" s="163"/>
      <c r="H230" s="163"/>
      <c r="I230" s="163"/>
      <c r="J230" s="163"/>
      <c r="K230" s="163"/>
      <c r="L230" s="163"/>
      <c r="M230" s="163"/>
      <c r="N230" s="164"/>
      <c r="O230" s="164"/>
      <c r="P230" s="164"/>
      <c r="Q230" s="165" t="s">
        <v>143</v>
      </c>
      <c r="R230" s="166"/>
      <c r="S230" s="173" t="s">
        <v>245</v>
      </c>
      <c r="T230" s="167" t="s">
        <v>187</v>
      </c>
      <c r="U230" s="164"/>
      <c r="V230" s="166"/>
      <c r="W230" s="167" t="s">
        <v>278</v>
      </c>
      <c r="X230" s="166"/>
      <c r="Y230" s="166"/>
      <c r="AA230" s="169"/>
      <c r="AB230" s="169"/>
      <c r="AC230" s="169"/>
      <c r="AD230" s="169"/>
      <c r="AE230" s="169"/>
      <c r="AF230" s="169"/>
      <c r="AG230" s="169"/>
      <c r="AH230" s="169"/>
    </row>
    <row r="231" spans="1:43" s="168" customFormat="1" ht="11.25" customHeight="1" x14ac:dyDescent="0.15">
      <c r="A231" s="163"/>
      <c r="B231" s="163"/>
      <c r="C231" s="163"/>
      <c r="D231" s="163"/>
      <c r="E231" s="163"/>
      <c r="F231" s="163"/>
      <c r="G231" s="163"/>
      <c r="H231" s="163"/>
      <c r="I231" s="163"/>
      <c r="J231" s="163"/>
      <c r="K231" s="163"/>
      <c r="L231" s="163"/>
      <c r="M231" s="163"/>
      <c r="N231" s="164"/>
      <c r="O231" s="164"/>
      <c r="P231" s="164"/>
      <c r="Q231" s="170" t="s">
        <v>122</v>
      </c>
      <c r="R231" s="166"/>
      <c r="S231" s="173" t="s">
        <v>245</v>
      </c>
      <c r="T231" s="167" t="s">
        <v>151</v>
      </c>
      <c r="U231" s="164"/>
      <c r="V231" s="166"/>
      <c r="W231" s="167" t="s">
        <v>278</v>
      </c>
      <c r="X231" s="166"/>
      <c r="Y231" s="166"/>
      <c r="AA231" s="169"/>
      <c r="AB231" s="169"/>
      <c r="AC231" s="169"/>
      <c r="AD231" s="171"/>
      <c r="AE231" s="171"/>
      <c r="AF231" s="94"/>
      <c r="AG231" s="94"/>
      <c r="AH231" s="94"/>
    </row>
    <row r="232" spans="1:43" s="168" customFormat="1" ht="11.25" customHeight="1" x14ac:dyDescent="0.15">
      <c r="A232" s="163"/>
      <c r="B232" s="163"/>
      <c r="C232" s="163"/>
      <c r="D232" s="163"/>
      <c r="E232" s="163"/>
      <c r="F232" s="163"/>
      <c r="G232" s="163"/>
      <c r="H232" s="163"/>
      <c r="I232" s="163"/>
      <c r="J232" s="163"/>
      <c r="K232" s="163"/>
      <c r="L232" s="163"/>
      <c r="M232" s="163"/>
      <c r="N232" s="164"/>
      <c r="O232" s="164"/>
      <c r="P232" s="164"/>
      <c r="Q232" s="165" t="s">
        <v>126</v>
      </c>
      <c r="R232" s="166"/>
      <c r="S232" s="173" t="s">
        <v>245</v>
      </c>
      <c r="T232" s="167" t="s">
        <v>151</v>
      </c>
      <c r="U232" s="164"/>
      <c r="V232" s="166"/>
      <c r="W232" s="167" t="s">
        <v>278</v>
      </c>
      <c r="X232" s="166"/>
      <c r="Y232" s="166"/>
      <c r="AA232" s="169"/>
      <c r="AB232" s="169"/>
      <c r="AC232" s="169"/>
      <c r="AD232" s="171"/>
      <c r="AE232" s="171"/>
      <c r="AF232" s="94"/>
      <c r="AG232" s="94"/>
      <c r="AH232" s="94"/>
    </row>
    <row r="233" spans="1:43" s="168" customFormat="1" ht="11.25" customHeight="1" x14ac:dyDescent="0.15">
      <c r="A233" s="163"/>
      <c r="B233" s="163"/>
      <c r="C233" s="163"/>
      <c r="D233" s="163"/>
      <c r="E233" s="163"/>
      <c r="F233" s="163"/>
      <c r="G233" s="163"/>
      <c r="H233" s="163"/>
      <c r="I233" s="163"/>
      <c r="J233" s="163"/>
      <c r="K233" s="163"/>
      <c r="L233" s="163"/>
      <c r="M233" s="163"/>
      <c r="N233" s="164"/>
      <c r="O233" s="164"/>
      <c r="P233" s="164"/>
      <c r="Q233" s="165" t="s">
        <v>116</v>
      </c>
      <c r="R233" s="172"/>
      <c r="S233" s="173" t="s">
        <v>245</v>
      </c>
      <c r="T233" s="174" t="s">
        <v>150</v>
      </c>
      <c r="U233" s="164"/>
      <c r="V233" s="166"/>
      <c r="W233" s="167" t="s">
        <v>278</v>
      </c>
      <c r="X233" s="166"/>
      <c r="Y233" s="166"/>
      <c r="AA233" s="169"/>
      <c r="AB233" s="169"/>
      <c r="AC233" s="169"/>
      <c r="AD233" s="171"/>
      <c r="AE233" s="171"/>
      <c r="AF233" s="94"/>
      <c r="AG233" s="94"/>
      <c r="AH233" s="94"/>
    </row>
    <row r="234" spans="1:43" s="168" customFormat="1" ht="11.25" customHeight="1" x14ac:dyDescent="0.15">
      <c r="A234" s="163"/>
      <c r="B234" s="163"/>
      <c r="C234" s="163"/>
      <c r="D234" s="163"/>
      <c r="E234" s="163"/>
      <c r="F234" s="163"/>
      <c r="G234" s="163"/>
      <c r="H234" s="163"/>
      <c r="I234" s="163"/>
      <c r="J234" s="163"/>
      <c r="K234" s="163"/>
      <c r="L234" s="163"/>
      <c r="M234" s="163"/>
      <c r="N234" s="164"/>
      <c r="O234" s="164"/>
      <c r="P234" s="164"/>
      <c r="Q234" s="165" t="s">
        <v>136</v>
      </c>
      <c r="R234" s="172"/>
      <c r="S234" s="173" t="s">
        <v>245</v>
      </c>
      <c r="T234" s="167" t="s">
        <v>188</v>
      </c>
      <c r="U234" s="164"/>
      <c r="V234" s="172"/>
      <c r="W234" s="167" t="s">
        <v>278</v>
      </c>
      <c r="X234" s="172"/>
      <c r="Y234" s="172"/>
      <c r="AA234" s="175"/>
      <c r="AB234" s="175"/>
      <c r="AC234" s="175"/>
      <c r="AD234" s="171"/>
      <c r="AE234" s="171"/>
      <c r="AF234" s="94"/>
      <c r="AG234" s="94"/>
      <c r="AH234" s="94"/>
    </row>
    <row r="235" spans="1:43" s="168" customFormat="1" ht="11.25" customHeight="1" x14ac:dyDescent="0.15">
      <c r="A235" s="163"/>
      <c r="B235" s="163"/>
      <c r="C235" s="163"/>
      <c r="D235" s="163"/>
      <c r="E235" s="163"/>
      <c r="F235" s="163"/>
      <c r="G235" s="163"/>
      <c r="H235" s="163"/>
      <c r="I235" s="163"/>
      <c r="J235" s="163"/>
      <c r="K235" s="163"/>
      <c r="L235" s="163"/>
      <c r="M235" s="163"/>
      <c r="N235" s="164"/>
      <c r="O235" s="164"/>
      <c r="P235" s="164"/>
      <c r="Q235" s="170" t="s">
        <v>125</v>
      </c>
      <c r="R235" s="172"/>
      <c r="S235" s="173" t="s">
        <v>245</v>
      </c>
      <c r="T235" s="167" t="s">
        <v>151</v>
      </c>
      <c r="U235" s="164"/>
      <c r="V235" s="172"/>
      <c r="W235" s="167" t="s">
        <v>278</v>
      </c>
      <c r="X235" s="172"/>
      <c r="Y235" s="172"/>
      <c r="AA235" s="175"/>
      <c r="AB235" s="175"/>
      <c r="AC235" s="175"/>
      <c r="AD235" s="171"/>
      <c r="AE235" s="171"/>
      <c r="AF235" s="94"/>
      <c r="AG235" s="94"/>
      <c r="AH235" s="94"/>
    </row>
    <row r="236" spans="1:43" s="168" customFormat="1" ht="11.25" customHeight="1" x14ac:dyDescent="0.15">
      <c r="A236" s="163"/>
      <c r="B236" s="163"/>
      <c r="C236" s="163"/>
      <c r="D236" s="163"/>
      <c r="E236" s="163"/>
      <c r="F236" s="163"/>
      <c r="G236" s="163"/>
      <c r="H236" s="163"/>
      <c r="I236" s="163"/>
      <c r="J236" s="163"/>
      <c r="K236" s="163"/>
      <c r="L236" s="163"/>
      <c r="M236" s="163"/>
      <c r="N236" s="164"/>
      <c r="O236" s="164"/>
      <c r="P236" s="164"/>
      <c r="Q236" s="165" t="s">
        <v>132</v>
      </c>
      <c r="R236" s="172"/>
      <c r="S236" s="173" t="s">
        <v>245</v>
      </c>
      <c r="T236" s="167" t="s">
        <v>151</v>
      </c>
      <c r="U236" s="164"/>
      <c r="V236" s="172"/>
      <c r="W236" s="167" t="s">
        <v>278</v>
      </c>
      <c r="X236" s="172"/>
      <c r="Y236" s="172"/>
      <c r="AA236" s="175"/>
      <c r="AB236" s="175"/>
      <c r="AC236" s="175"/>
      <c r="AD236" s="171"/>
      <c r="AE236" s="165"/>
      <c r="AF236" s="94"/>
      <c r="AG236" s="94"/>
      <c r="AH236" s="94"/>
    </row>
    <row r="237" spans="1:43" s="168" customFormat="1" ht="11.25" customHeight="1" x14ac:dyDescent="0.15">
      <c r="A237" s="163"/>
      <c r="B237" s="163"/>
      <c r="C237" s="163"/>
      <c r="D237" s="163"/>
      <c r="E237" s="163"/>
      <c r="F237" s="163"/>
      <c r="G237" s="163"/>
      <c r="H237" s="163"/>
      <c r="I237" s="163"/>
      <c r="J237" s="163"/>
      <c r="K237" s="163"/>
      <c r="L237" s="163"/>
      <c r="M237" s="163"/>
      <c r="N237" s="164"/>
      <c r="O237" s="164"/>
      <c r="P237" s="164"/>
      <c r="Q237" s="165" t="s">
        <v>129</v>
      </c>
      <c r="R237" s="166"/>
      <c r="S237" s="173" t="s">
        <v>245</v>
      </c>
      <c r="T237" s="167" t="s">
        <v>151</v>
      </c>
      <c r="U237" s="164"/>
      <c r="V237" s="172"/>
      <c r="W237" s="167" t="s">
        <v>278</v>
      </c>
      <c r="X237" s="172"/>
      <c r="Y237" s="172"/>
      <c r="AA237" s="175"/>
      <c r="AB237" s="175"/>
      <c r="AC237" s="175"/>
      <c r="AD237" s="171"/>
      <c r="AE237" s="165"/>
      <c r="AF237" s="94"/>
      <c r="AG237" s="94"/>
      <c r="AH237" s="94"/>
    </row>
    <row r="238" spans="1:43" s="168" customFormat="1" ht="11.25" customHeight="1" x14ac:dyDescent="0.15">
      <c r="A238" s="163"/>
      <c r="B238" s="163"/>
      <c r="C238" s="163"/>
      <c r="D238" s="163"/>
      <c r="E238" s="163"/>
      <c r="F238" s="163"/>
      <c r="G238" s="163"/>
      <c r="H238" s="163"/>
      <c r="I238" s="163"/>
      <c r="J238" s="163"/>
      <c r="K238" s="163"/>
      <c r="L238" s="163"/>
      <c r="M238" s="163"/>
      <c r="N238" s="164"/>
      <c r="O238" s="164"/>
      <c r="P238" s="164"/>
      <c r="Q238" s="170" t="s">
        <v>117</v>
      </c>
      <c r="R238" s="166"/>
      <c r="S238" s="173" t="s">
        <v>245</v>
      </c>
      <c r="T238" s="167" t="s">
        <v>151</v>
      </c>
      <c r="U238" s="164"/>
      <c r="V238" s="172"/>
      <c r="W238" s="167" t="s">
        <v>278</v>
      </c>
      <c r="X238" s="172"/>
      <c r="Y238" s="172"/>
      <c r="AA238" s="175"/>
      <c r="AB238" s="175"/>
      <c r="AC238" s="175"/>
      <c r="AD238" s="171"/>
      <c r="AE238" s="165"/>
      <c r="AF238" s="94"/>
      <c r="AG238" s="94"/>
      <c r="AH238" s="94"/>
    </row>
    <row r="239" spans="1:43" s="168" customFormat="1" ht="11.25" customHeight="1" x14ac:dyDescent="0.15">
      <c r="A239" s="163"/>
      <c r="B239" s="163"/>
      <c r="C239" s="163"/>
      <c r="D239" s="163"/>
      <c r="E239" s="163"/>
      <c r="F239" s="163"/>
      <c r="G239" s="163"/>
      <c r="H239" s="163"/>
      <c r="I239" s="163"/>
      <c r="J239" s="163"/>
      <c r="K239" s="163"/>
      <c r="L239" s="163"/>
      <c r="M239" s="163"/>
      <c r="N239" s="164"/>
      <c r="O239" s="164"/>
      <c r="P239" s="164"/>
      <c r="Q239" s="170" t="s">
        <v>120</v>
      </c>
      <c r="R239" s="166"/>
      <c r="S239" s="173" t="s">
        <v>245</v>
      </c>
      <c r="T239" s="167" t="s">
        <v>151</v>
      </c>
      <c r="U239" s="164"/>
      <c r="V239" s="166"/>
      <c r="W239" s="167" t="s">
        <v>278</v>
      </c>
      <c r="X239" s="166"/>
      <c r="Y239" s="166"/>
      <c r="AA239" s="169"/>
      <c r="AB239" s="169"/>
      <c r="AC239" s="169"/>
      <c r="AD239" s="169"/>
      <c r="AE239" s="169"/>
      <c r="AF239" s="169"/>
      <c r="AG239" s="169"/>
      <c r="AH239" s="169"/>
    </row>
    <row r="240" spans="1:43" s="168" customFormat="1" ht="11.25" customHeight="1" x14ac:dyDescent="0.15">
      <c r="A240" s="163"/>
      <c r="B240" s="163"/>
      <c r="C240" s="163"/>
      <c r="D240" s="163"/>
      <c r="E240" s="163"/>
      <c r="F240" s="163"/>
      <c r="G240" s="163"/>
      <c r="H240" s="163"/>
      <c r="I240" s="163"/>
      <c r="J240" s="163"/>
      <c r="K240" s="163"/>
      <c r="L240" s="163"/>
      <c r="M240" s="163"/>
      <c r="N240" s="164"/>
      <c r="O240" s="164"/>
      <c r="P240" s="164"/>
      <c r="Q240" s="165" t="s">
        <v>134</v>
      </c>
      <c r="R240" s="166"/>
      <c r="S240" s="173" t="s">
        <v>245</v>
      </c>
      <c r="T240" s="167" t="s">
        <v>151</v>
      </c>
      <c r="U240" s="164"/>
      <c r="V240" s="166"/>
      <c r="W240" s="167" t="s">
        <v>278</v>
      </c>
      <c r="X240" s="166"/>
      <c r="Y240" s="166"/>
      <c r="AA240" s="169"/>
      <c r="AB240" s="169"/>
      <c r="AC240" s="169"/>
      <c r="AD240" s="169"/>
      <c r="AE240" s="169"/>
      <c r="AF240" s="169"/>
      <c r="AG240" s="169"/>
      <c r="AH240" s="169"/>
    </row>
    <row r="241" spans="1:45" s="168" customFormat="1" ht="11.25" customHeight="1" x14ac:dyDescent="0.15">
      <c r="A241" s="163"/>
      <c r="B241" s="163"/>
      <c r="C241" s="163"/>
      <c r="D241" s="163"/>
      <c r="E241" s="163"/>
      <c r="F241" s="163"/>
      <c r="G241" s="163"/>
      <c r="H241" s="163"/>
      <c r="I241" s="163"/>
      <c r="J241" s="163"/>
      <c r="K241" s="163"/>
      <c r="L241" s="163"/>
      <c r="M241" s="163"/>
      <c r="N241" s="164"/>
      <c r="O241" s="164"/>
      <c r="P241" s="164"/>
      <c r="Q241" s="170" t="s">
        <v>124</v>
      </c>
      <c r="R241" s="176"/>
      <c r="S241" s="173" t="s">
        <v>245</v>
      </c>
      <c r="T241" s="167" t="s">
        <v>151</v>
      </c>
      <c r="U241" s="164"/>
      <c r="V241" s="166"/>
      <c r="W241" s="167" t="s">
        <v>278</v>
      </c>
      <c r="X241" s="166"/>
      <c r="Y241" s="166"/>
      <c r="AA241" s="169"/>
      <c r="AB241" s="169"/>
      <c r="AC241" s="169"/>
      <c r="AD241" s="169"/>
      <c r="AE241" s="169"/>
      <c r="AF241" s="169"/>
      <c r="AG241" s="169"/>
      <c r="AH241" s="169"/>
    </row>
    <row r="242" spans="1:45" s="168" customFormat="1" ht="11.25" customHeight="1" x14ac:dyDescent="0.15">
      <c r="A242" s="163"/>
      <c r="B242" s="163"/>
      <c r="C242" s="163"/>
      <c r="D242" s="163"/>
      <c r="E242" s="163"/>
      <c r="F242" s="163"/>
      <c r="G242" s="163"/>
      <c r="H242" s="163"/>
      <c r="I242" s="163"/>
      <c r="J242" s="163"/>
      <c r="K242" s="163"/>
      <c r="L242" s="163"/>
      <c r="M242" s="163"/>
      <c r="N242" s="164"/>
      <c r="O242" s="164"/>
      <c r="P242" s="164"/>
      <c r="Q242" s="165" t="s">
        <v>139</v>
      </c>
      <c r="R242" s="176"/>
      <c r="S242" s="173" t="s">
        <v>245</v>
      </c>
      <c r="T242" s="167" t="s">
        <v>152</v>
      </c>
      <c r="U242" s="164"/>
      <c r="V242" s="166"/>
      <c r="W242" s="167" t="s">
        <v>278</v>
      </c>
      <c r="X242" s="166"/>
      <c r="Y242" s="166"/>
      <c r="AA242" s="169"/>
      <c r="AB242" s="169"/>
      <c r="AC242" s="169"/>
      <c r="AD242" s="169"/>
      <c r="AE242" s="169"/>
      <c r="AF242" s="169"/>
      <c r="AG242" s="169"/>
      <c r="AH242" s="169"/>
    </row>
    <row r="243" spans="1:45" s="168" customFormat="1" ht="11.25" customHeight="1" x14ac:dyDescent="0.15">
      <c r="A243" s="163"/>
      <c r="B243" s="163"/>
      <c r="C243" s="163"/>
      <c r="D243" s="163"/>
      <c r="E243" s="163"/>
      <c r="F243" s="163"/>
      <c r="G243" s="163"/>
      <c r="H243" s="163"/>
      <c r="I243" s="163"/>
      <c r="J243" s="163"/>
      <c r="K243" s="163"/>
      <c r="L243" s="163"/>
      <c r="M243" s="163"/>
      <c r="N243" s="164"/>
      <c r="O243" s="164"/>
      <c r="P243" s="164"/>
      <c r="Q243" s="165" t="s">
        <v>140</v>
      </c>
      <c r="R243" s="176"/>
      <c r="S243" s="173" t="s">
        <v>245</v>
      </c>
      <c r="T243" s="167" t="s">
        <v>152</v>
      </c>
      <c r="U243" s="164"/>
      <c r="V243" s="165"/>
      <c r="W243" s="167" t="s">
        <v>278</v>
      </c>
      <c r="X243" s="165"/>
      <c r="Y243" s="165"/>
      <c r="AA243" s="165"/>
      <c r="AB243" s="165"/>
      <c r="AC243" s="165"/>
      <c r="AD243" s="165"/>
      <c r="AE243" s="165"/>
      <c r="AF243" s="165"/>
      <c r="AG243" s="176"/>
      <c r="AH243" s="176"/>
    </row>
    <row r="244" spans="1:45" s="168" customFormat="1" ht="11.25" customHeight="1" x14ac:dyDescent="0.15">
      <c r="A244" s="163"/>
      <c r="B244" s="163"/>
      <c r="C244" s="163"/>
      <c r="D244" s="163"/>
      <c r="E244" s="163"/>
      <c r="F244" s="163"/>
      <c r="G244" s="163"/>
      <c r="H244" s="163"/>
      <c r="I244" s="163"/>
      <c r="J244" s="163"/>
      <c r="K244" s="163"/>
      <c r="L244" s="163"/>
      <c r="M244" s="163"/>
      <c r="N244" s="164"/>
      <c r="O244" s="164"/>
      <c r="P244" s="164"/>
      <c r="Q244" s="170" t="s">
        <v>123</v>
      </c>
      <c r="R244" s="176"/>
      <c r="S244" s="173" t="s">
        <v>245</v>
      </c>
      <c r="T244" s="167" t="s">
        <v>151</v>
      </c>
      <c r="U244" s="164"/>
      <c r="V244" s="165"/>
      <c r="W244" s="167" t="s">
        <v>278</v>
      </c>
      <c r="X244" s="165"/>
      <c r="Y244" s="165"/>
      <c r="AA244" s="165"/>
      <c r="AB244" s="165"/>
      <c r="AC244" s="165"/>
      <c r="AD244" s="165"/>
      <c r="AE244" s="165"/>
      <c r="AF244" s="165"/>
      <c r="AG244" s="176"/>
      <c r="AH244" s="176"/>
    </row>
    <row r="245" spans="1:45" s="168" customFormat="1" ht="11.25" customHeight="1" x14ac:dyDescent="0.15">
      <c r="A245" s="163"/>
      <c r="B245" s="163"/>
      <c r="C245" s="163"/>
      <c r="D245" s="163"/>
      <c r="E245" s="163"/>
      <c r="F245" s="163"/>
      <c r="G245" s="163"/>
      <c r="H245" s="163"/>
      <c r="I245" s="163"/>
      <c r="J245" s="163"/>
      <c r="K245" s="163"/>
      <c r="L245" s="163"/>
      <c r="M245" s="163"/>
      <c r="N245" s="164"/>
      <c r="O245" s="164"/>
      <c r="P245" s="164"/>
      <c r="Q245" s="170" t="s">
        <v>118</v>
      </c>
      <c r="R245" s="176"/>
      <c r="S245" s="173" t="s">
        <v>245</v>
      </c>
      <c r="T245" s="167" t="s">
        <v>151</v>
      </c>
      <c r="U245" s="164"/>
      <c r="V245" s="165"/>
      <c r="W245" s="167" t="s">
        <v>278</v>
      </c>
      <c r="X245" s="165"/>
      <c r="Y245" s="165"/>
      <c r="AA245" s="165"/>
      <c r="AB245" s="165"/>
      <c r="AC245" s="165"/>
      <c r="AD245" s="165"/>
      <c r="AE245" s="165"/>
      <c r="AF245" s="165"/>
      <c r="AG245" s="176"/>
      <c r="AH245" s="176"/>
    </row>
    <row r="246" spans="1:45" s="168" customFormat="1" ht="11.25" customHeight="1" x14ac:dyDescent="0.15">
      <c r="A246" s="163"/>
      <c r="B246" s="163"/>
      <c r="C246" s="163"/>
      <c r="D246" s="163"/>
      <c r="E246" s="163"/>
      <c r="F246" s="163"/>
      <c r="G246" s="163"/>
      <c r="H246" s="163"/>
      <c r="I246" s="163"/>
      <c r="J246" s="163"/>
      <c r="K246" s="163"/>
      <c r="L246" s="163"/>
      <c r="M246" s="163"/>
      <c r="N246" s="164"/>
      <c r="O246" s="164"/>
      <c r="P246" s="164"/>
      <c r="Q246" s="164" t="s">
        <v>182</v>
      </c>
      <c r="R246" s="176"/>
      <c r="S246" s="177" t="s">
        <v>259</v>
      </c>
      <c r="T246" s="174" t="s">
        <v>150</v>
      </c>
      <c r="U246" s="164"/>
      <c r="V246" s="165"/>
      <c r="W246" s="336" t="s">
        <v>279</v>
      </c>
      <c r="X246" s="165"/>
      <c r="Y246" s="165"/>
      <c r="AA246" s="165"/>
      <c r="AB246" s="165"/>
      <c r="AC246" s="165"/>
      <c r="AD246" s="165"/>
      <c r="AE246" s="165"/>
      <c r="AF246" s="165"/>
      <c r="AG246" s="176"/>
      <c r="AH246" s="176"/>
    </row>
    <row r="247" spans="1:45" s="168" customFormat="1" ht="11.25" customHeight="1" x14ac:dyDescent="0.15">
      <c r="A247" s="163"/>
      <c r="B247" s="163"/>
      <c r="C247" s="163"/>
      <c r="D247" s="163"/>
      <c r="E247" s="163"/>
      <c r="F247" s="163"/>
      <c r="G247" s="163"/>
      <c r="H247" s="163"/>
      <c r="I247" s="163"/>
      <c r="J247" s="163"/>
      <c r="K247" s="163"/>
      <c r="L247" s="163"/>
      <c r="M247" s="163"/>
      <c r="N247" s="164"/>
      <c r="O247" s="164"/>
      <c r="P247" s="164"/>
      <c r="Q247" s="165" t="s">
        <v>128</v>
      </c>
      <c r="R247" s="176"/>
      <c r="S247" s="173" t="s">
        <v>245</v>
      </c>
      <c r="T247" s="167" t="s">
        <v>151</v>
      </c>
      <c r="U247" s="164"/>
      <c r="V247" s="165"/>
      <c r="W247" s="167" t="s">
        <v>278</v>
      </c>
      <c r="X247" s="165"/>
      <c r="Y247" s="165"/>
      <c r="AA247" s="165"/>
      <c r="AB247" s="165"/>
      <c r="AC247" s="165"/>
      <c r="AD247" s="165"/>
      <c r="AE247" s="165"/>
      <c r="AF247" s="165"/>
      <c r="AG247" s="176"/>
      <c r="AH247" s="176"/>
    </row>
    <row r="248" spans="1:45" s="168" customFormat="1" ht="11.25" customHeight="1" x14ac:dyDescent="0.15">
      <c r="A248" s="163"/>
      <c r="B248" s="163"/>
      <c r="C248" s="163"/>
      <c r="D248" s="163"/>
      <c r="E248" s="163"/>
      <c r="F248" s="163"/>
      <c r="G248" s="163"/>
      <c r="H248" s="163"/>
      <c r="I248" s="163"/>
      <c r="J248" s="163"/>
      <c r="K248" s="163"/>
      <c r="L248" s="163"/>
      <c r="M248" s="163"/>
      <c r="N248" s="164"/>
      <c r="O248" s="164"/>
      <c r="P248" s="164"/>
      <c r="Q248" s="165" t="s">
        <v>142</v>
      </c>
      <c r="R248" s="176"/>
      <c r="S248" s="173" t="s">
        <v>245</v>
      </c>
      <c r="T248" s="167" t="s">
        <v>152</v>
      </c>
      <c r="U248" s="164"/>
      <c r="V248" s="165"/>
      <c r="W248" s="167" t="s">
        <v>278</v>
      </c>
      <c r="X248" s="165"/>
      <c r="Y248" s="165"/>
      <c r="AA248" s="165"/>
      <c r="AB248" s="165"/>
      <c r="AC248" s="165"/>
      <c r="AD248" s="165"/>
      <c r="AE248" s="165"/>
      <c r="AF248" s="165"/>
      <c r="AG248" s="176"/>
      <c r="AH248" s="176"/>
    </row>
    <row r="249" spans="1:45" s="168" customFormat="1" ht="11.25" customHeight="1" x14ac:dyDescent="0.15">
      <c r="A249" s="163"/>
      <c r="B249" s="163"/>
      <c r="C249" s="163"/>
      <c r="D249" s="163"/>
      <c r="E249" s="163"/>
      <c r="F249" s="163"/>
      <c r="G249" s="163"/>
      <c r="H249" s="163"/>
      <c r="I249" s="163"/>
      <c r="J249" s="163"/>
      <c r="K249" s="163"/>
      <c r="L249" s="163"/>
      <c r="M249" s="163"/>
      <c r="N249" s="164"/>
      <c r="O249" s="164"/>
      <c r="P249" s="164"/>
      <c r="Q249" s="165" t="s">
        <v>127</v>
      </c>
      <c r="R249" s="176"/>
      <c r="S249" s="173" t="s">
        <v>245</v>
      </c>
      <c r="T249" s="167" t="s">
        <v>151</v>
      </c>
      <c r="U249" s="164"/>
      <c r="V249" s="165"/>
      <c r="W249" s="167" t="s">
        <v>278</v>
      </c>
      <c r="X249" s="165"/>
      <c r="Y249" s="165"/>
      <c r="AA249" s="165"/>
      <c r="AB249" s="165"/>
      <c r="AC249" s="165"/>
      <c r="AD249" s="165"/>
      <c r="AE249" s="165"/>
      <c r="AF249" s="165"/>
      <c r="AG249" s="176"/>
      <c r="AH249" s="176"/>
    </row>
    <row r="250" spans="1:45" s="168" customFormat="1" ht="11.25" customHeight="1" x14ac:dyDescent="0.15">
      <c r="A250" s="163"/>
      <c r="B250" s="163"/>
      <c r="C250" s="163"/>
      <c r="D250" s="163"/>
      <c r="E250" s="163"/>
      <c r="F250" s="163"/>
      <c r="G250" s="163"/>
      <c r="H250" s="163"/>
      <c r="I250" s="163"/>
      <c r="J250" s="163"/>
      <c r="K250" s="163"/>
      <c r="L250" s="163"/>
      <c r="M250" s="163"/>
      <c r="N250" s="164"/>
      <c r="O250" s="164"/>
      <c r="P250" s="164"/>
      <c r="Q250" s="165" t="s">
        <v>144</v>
      </c>
      <c r="R250" s="176"/>
      <c r="S250" s="173" t="s">
        <v>245</v>
      </c>
      <c r="T250" s="167" t="s">
        <v>152</v>
      </c>
      <c r="U250" s="164"/>
      <c r="V250" s="165"/>
      <c r="W250" s="167" t="s">
        <v>278</v>
      </c>
      <c r="X250" s="165"/>
      <c r="Y250" s="165"/>
      <c r="AA250" s="165"/>
      <c r="AB250" s="165"/>
      <c r="AC250" s="165"/>
      <c r="AD250" s="165"/>
      <c r="AE250" s="165"/>
      <c r="AF250" s="165"/>
      <c r="AG250" s="176"/>
      <c r="AH250" s="176"/>
    </row>
    <row r="251" spans="1:45" s="168" customFormat="1" ht="11.25" customHeight="1" x14ac:dyDescent="0.15">
      <c r="A251" s="163"/>
      <c r="B251" s="163"/>
      <c r="C251" s="163"/>
      <c r="D251" s="163"/>
      <c r="E251" s="163"/>
      <c r="F251" s="163"/>
      <c r="G251" s="163"/>
      <c r="H251" s="163"/>
      <c r="I251" s="163"/>
      <c r="J251" s="163"/>
      <c r="K251" s="163"/>
      <c r="L251" s="163"/>
      <c r="M251" s="163"/>
      <c r="N251" s="164"/>
      <c r="O251" s="164"/>
      <c r="P251" s="164"/>
      <c r="Q251" s="165" t="s">
        <v>131</v>
      </c>
      <c r="R251" s="176"/>
      <c r="S251" s="173" t="s">
        <v>245</v>
      </c>
      <c r="T251" s="167" t="s">
        <v>151</v>
      </c>
      <c r="U251" s="164"/>
      <c r="V251" s="165"/>
      <c r="W251" s="167" t="s">
        <v>278</v>
      </c>
      <c r="X251" s="165"/>
      <c r="Y251" s="165"/>
      <c r="AA251" s="165"/>
      <c r="AB251" s="165"/>
      <c r="AC251" s="165"/>
      <c r="AD251" s="165"/>
      <c r="AE251" s="165"/>
      <c r="AF251" s="165"/>
      <c r="AG251" s="176"/>
      <c r="AH251" s="176"/>
    </row>
    <row r="252" spans="1:45" s="168" customFormat="1" ht="11.25" customHeight="1" x14ac:dyDescent="0.15">
      <c r="A252" s="163"/>
      <c r="B252" s="163"/>
      <c r="C252" s="163"/>
      <c r="D252" s="163"/>
      <c r="E252" s="163"/>
      <c r="F252" s="163"/>
      <c r="G252" s="163"/>
      <c r="H252" s="163"/>
      <c r="I252" s="163"/>
      <c r="J252" s="163"/>
      <c r="K252" s="163"/>
      <c r="L252" s="163"/>
      <c r="M252" s="163"/>
      <c r="N252" s="164"/>
      <c r="O252" s="164"/>
      <c r="P252" s="164"/>
      <c r="Q252" s="165" t="s">
        <v>141</v>
      </c>
      <c r="R252" s="176"/>
      <c r="S252" s="173" t="s">
        <v>245</v>
      </c>
      <c r="T252" s="167" t="s">
        <v>152</v>
      </c>
      <c r="U252" s="164"/>
      <c r="V252" s="178"/>
      <c r="W252" s="167" t="s">
        <v>278</v>
      </c>
      <c r="X252" s="165"/>
      <c r="Y252" s="165"/>
      <c r="AA252" s="165"/>
      <c r="AB252" s="165"/>
      <c r="AC252" s="165"/>
      <c r="AD252" s="165"/>
      <c r="AE252" s="178"/>
      <c r="AF252" s="178"/>
      <c r="AG252" s="176"/>
      <c r="AH252" s="176"/>
    </row>
    <row r="253" spans="1:45" ht="12" customHeight="1" x14ac:dyDescent="0.2">
      <c r="Q253" s="165" t="s">
        <v>133</v>
      </c>
      <c r="R253" s="176"/>
      <c r="S253" s="173" t="s">
        <v>245</v>
      </c>
      <c r="T253" s="167" t="s">
        <v>151</v>
      </c>
      <c r="U253" s="164"/>
      <c r="V253" s="178"/>
      <c r="W253" s="167" t="s">
        <v>278</v>
      </c>
      <c r="X253" s="165"/>
      <c r="Y253" s="178"/>
      <c r="Z253" s="168"/>
      <c r="AA253" s="165"/>
      <c r="AB253" s="165"/>
      <c r="AC253" s="165"/>
      <c r="AD253" s="165"/>
      <c r="AE253" s="178"/>
      <c r="AF253" s="178"/>
      <c r="AG253" s="168"/>
      <c r="AH253" s="168"/>
      <c r="AI253" s="168"/>
      <c r="AJ253" s="168"/>
      <c r="AK253" s="168"/>
      <c r="AL253" s="168"/>
      <c r="AM253" s="168"/>
      <c r="AN253" s="168"/>
      <c r="AO253" s="168"/>
      <c r="AP253" s="168"/>
      <c r="AQ253" s="168"/>
      <c r="AR253" s="168"/>
      <c r="AS253" s="168"/>
    </row>
    <row r="254" spans="1:45" ht="12" customHeight="1" x14ac:dyDescent="0.2">
      <c r="Q254" s="170" t="s">
        <v>135</v>
      </c>
      <c r="R254" s="176"/>
      <c r="S254" s="173" t="s">
        <v>245</v>
      </c>
      <c r="T254" s="167" t="s">
        <v>151</v>
      </c>
      <c r="U254" s="164"/>
      <c r="V254" s="178"/>
      <c r="W254" s="167" t="s">
        <v>278</v>
      </c>
      <c r="X254" s="165"/>
      <c r="Y254" s="178"/>
      <c r="Z254" s="168"/>
      <c r="AA254" s="178"/>
      <c r="AB254" s="178"/>
      <c r="AC254" s="178"/>
      <c r="AD254" s="178"/>
      <c r="AE254" s="178"/>
      <c r="AF254" s="178"/>
      <c r="AG254" s="168"/>
      <c r="AH254" s="168"/>
      <c r="AI254" s="168"/>
      <c r="AJ254" s="168"/>
      <c r="AK254" s="168"/>
      <c r="AL254" s="168"/>
      <c r="AM254" s="168"/>
      <c r="AN254" s="168"/>
      <c r="AO254" s="168"/>
      <c r="AP254" s="168"/>
      <c r="AQ254" s="168"/>
      <c r="AR254" s="168"/>
    </row>
    <row r="255" spans="1:45" ht="12" customHeight="1" x14ac:dyDescent="0.2">
      <c r="Q255" s="165" t="s">
        <v>138</v>
      </c>
      <c r="R255" s="176"/>
      <c r="S255" s="173" t="s">
        <v>245</v>
      </c>
      <c r="T255" s="167" t="s">
        <v>152</v>
      </c>
      <c r="U255" s="164"/>
      <c r="V255" s="178"/>
      <c r="W255" s="167" t="s">
        <v>278</v>
      </c>
      <c r="X255" s="165"/>
      <c r="Y255" s="178"/>
      <c r="Z255" s="168"/>
      <c r="AA255" s="178"/>
      <c r="AB255" s="178"/>
      <c r="AC255" s="178"/>
      <c r="AD255" s="178"/>
      <c r="AE255" s="178"/>
      <c r="AF255" s="178"/>
      <c r="AG255" s="168"/>
      <c r="AH255" s="168"/>
      <c r="AI255" s="168"/>
      <c r="AJ255" s="168"/>
      <c r="AK255" s="168"/>
      <c r="AL255" s="168"/>
      <c r="AM255" s="168"/>
      <c r="AN255" s="168"/>
      <c r="AO255" s="168"/>
      <c r="AP255" s="168"/>
      <c r="AQ255" s="168"/>
      <c r="AR255" s="168"/>
    </row>
    <row r="256" spans="1:45" ht="12" customHeight="1" x14ac:dyDescent="0.2">
      <c r="Q256" s="168" t="s">
        <v>183</v>
      </c>
      <c r="R256" s="176"/>
      <c r="S256" s="173" t="s">
        <v>245</v>
      </c>
      <c r="T256" s="167" t="s">
        <v>152</v>
      </c>
      <c r="U256" s="164"/>
      <c r="V256" s="178"/>
      <c r="W256" s="167" t="s">
        <v>278</v>
      </c>
      <c r="X256" s="165"/>
      <c r="Y256" s="178"/>
      <c r="Z256" s="168"/>
      <c r="AA256" s="178"/>
      <c r="AB256" s="178"/>
      <c r="AC256" s="178"/>
      <c r="AD256" s="178"/>
      <c r="AE256" s="178"/>
      <c r="AF256" s="178"/>
      <c r="AG256" s="168"/>
      <c r="AH256" s="168"/>
      <c r="AI256" s="168"/>
      <c r="AJ256" s="168"/>
      <c r="AK256" s="168"/>
      <c r="AL256" s="168"/>
      <c r="AM256" s="168"/>
      <c r="AN256" s="168"/>
      <c r="AO256" s="168"/>
      <c r="AP256" s="168"/>
      <c r="AQ256" s="168"/>
    </row>
    <row r="257" spans="17:43" ht="12" customHeight="1" x14ac:dyDescent="0.2">
      <c r="Q257" s="170" t="s">
        <v>121</v>
      </c>
      <c r="R257" s="176"/>
      <c r="S257" s="173" t="s">
        <v>245</v>
      </c>
      <c r="T257" s="167" t="s">
        <v>151</v>
      </c>
      <c r="U257" s="164"/>
      <c r="V257" s="178"/>
      <c r="W257" s="167" t="s">
        <v>278</v>
      </c>
      <c r="X257" s="165"/>
      <c r="Y257" s="178"/>
      <c r="Z257" s="168"/>
      <c r="AA257" s="178"/>
      <c r="AB257" s="178"/>
      <c r="AC257" s="178"/>
      <c r="AD257" s="178"/>
      <c r="AE257" s="178"/>
      <c r="AF257" s="178"/>
      <c r="AG257" s="168"/>
      <c r="AH257" s="168"/>
      <c r="AI257" s="168"/>
      <c r="AJ257" s="168"/>
      <c r="AK257" s="168"/>
      <c r="AL257" s="168"/>
      <c r="AM257" s="168"/>
      <c r="AN257" s="168"/>
      <c r="AO257" s="168"/>
      <c r="AP257" s="168"/>
      <c r="AQ257" s="168"/>
    </row>
    <row r="258" spans="17:43" ht="12" customHeight="1" x14ac:dyDescent="0.2">
      <c r="Q258" s="165" t="s">
        <v>130</v>
      </c>
      <c r="R258" s="176"/>
      <c r="S258" s="173" t="s">
        <v>245</v>
      </c>
      <c r="T258" s="167" t="s">
        <v>151</v>
      </c>
      <c r="U258" s="164"/>
      <c r="V258" s="178"/>
      <c r="W258" s="167" t="s">
        <v>278</v>
      </c>
      <c r="X258" s="165"/>
      <c r="Y258" s="178"/>
      <c r="Z258" s="168"/>
      <c r="AA258" s="178"/>
      <c r="AB258" s="178"/>
      <c r="AC258" s="178"/>
      <c r="AD258" s="178"/>
      <c r="AE258" s="178"/>
      <c r="AF258" s="178"/>
      <c r="AG258" s="168"/>
      <c r="AH258" s="168"/>
      <c r="AI258" s="168"/>
      <c r="AJ258" s="168"/>
      <c r="AK258" s="168"/>
      <c r="AL258" s="168"/>
      <c r="AM258" s="168"/>
      <c r="AN258" s="168"/>
      <c r="AO258" s="168"/>
      <c r="AP258" s="168"/>
      <c r="AQ258" s="168"/>
    </row>
    <row r="259" spans="17:43" ht="12" customHeight="1" x14ac:dyDescent="0.2">
      <c r="Q259" s="170" t="s">
        <v>119</v>
      </c>
      <c r="R259" s="176"/>
      <c r="S259" s="173" t="s">
        <v>245</v>
      </c>
      <c r="T259" s="167" t="s">
        <v>151</v>
      </c>
      <c r="U259" s="164"/>
      <c r="V259" s="178"/>
      <c r="W259" s="167" t="s">
        <v>278</v>
      </c>
      <c r="X259" s="165"/>
      <c r="Y259" s="178"/>
      <c r="Z259" s="168"/>
      <c r="AA259" s="178"/>
      <c r="AB259" s="178"/>
      <c r="AC259" s="178"/>
      <c r="AD259" s="178"/>
      <c r="AE259" s="178"/>
      <c r="AF259" s="178"/>
      <c r="AG259" s="168"/>
      <c r="AH259" s="168"/>
      <c r="AI259" s="168"/>
      <c r="AJ259" s="168"/>
      <c r="AK259" s="168"/>
      <c r="AL259" s="168"/>
      <c r="AM259" s="168"/>
      <c r="AN259" s="168"/>
      <c r="AO259" s="168"/>
      <c r="AP259" s="168"/>
      <c r="AQ259" s="168"/>
    </row>
    <row r="260" spans="17:43" ht="12" customHeight="1" x14ac:dyDescent="0.2">
      <c r="Q260" s="165" t="s">
        <v>137</v>
      </c>
      <c r="R260" s="176"/>
      <c r="S260" s="173" t="s">
        <v>245</v>
      </c>
      <c r="T260" s="167" t="s">
        <v>152</v>
      </c>
      <c r="U260" s="164"/>
      <c r="V260" s="178"/>
      <c r="W260" s="167" t="s">
        <v>278</v>
      </c>
      <c r="X260" s="165"/>
      <c r="Y260" s="178"/>
      <c r="Z260" s="168"/>
      <c r="AA260" s="178"/>
      <c r="AB260" s="178"/>
      <c r="AC260" s="178"/>
      <c r="AD260" s="178"/>
      <c r="AE260" s="178"/>
      <c r="AF260" s="178"/>
      <c r="AG260" s="168"/>
      <c r="AH260" s="168"/>
      <c r="AI260" s="168"/>
      <c r="AJ260" s="168"/>
      <c r="AK260" s="168"/>
    </row>
    <row r="261" spans="17:43" ht="12" customHeight="1" x14ac:dyDescent="0.2">
      <c r="Q261" s="165" t="s">
        <v>147</v>
      </c>
      <c r="R261" s="176"/>
      <c r="S261" s="173" t="s">
        <v>245</v>
      </c>
      <c r="T261" s="167" t="s">
        <v>152</v>
      </c>
      <c r="U261" s="164"/>
      <c r="V261" s="178"/>
      <c r="W261" s="167" t="s">
        <v>278</v>
      </c>
      <c r="X261" s="165"/>
      <c r="Y261" s="178"/>
      <c r="Z261" s="168"/>
      <c r="AA261" s="178"/>
      <c r="AB261" s="178"/>
      <c r="AC261" s="178"/>
      <c r="AD261" s="178"/>
      <c r="AE261" s="178"/>
      <c r="AF261" s="178"/>
      <c r="AG261" s="168"/>
      <c r="AH261" s="168"/>
      <c r="AI261" s="168"/>
      <c r="AJ261" s="168"/>
      <c r="AK261" s="168"/>
    </row>
    <row r="262" spans="17:43" ht="12" customHeight="1" x14ac:dyDescent="0.2">
      <c r="Q262" s="170" t="s">
        <v>145</v>
      </c>
      <c r="R262" s="176"/>
      <c r="S262" s="173" t="s">
        <v>245</v>
      </c>
      <c r="T262" s="167" t="s">
        <v>151</v>
      </c>
      <c r="U262" s="164"/>
      <c r="V262" s="178"/>
      <c r="W262" s="167" t="s">
        <v>278</v>
      </c>
      <c r="X262" s="165"/>
      <c r="Y262" s="178"/>
      <c r="Z262" s="168"/>
      <c r="AA262" s="178"/>
      <c r="AB262" s="178"/>
      <c r="AC262" s="178"/>
      <c r="AD262" s="178"/>
      <c r="AE262" s="178"/>
      <c r="AF262" s="178"/>
      <c r="AG262" s="168"/>
      <c r="AH262" s="168"/>
      <c r="AI262" s="168"/>
      <c r="AJ262" s="168"/>
      <c r="AK262" s="168"/>
    </row>
    <row r="263" spans="17:43" ht="12" customHeight="1" x14ac:dyDescent="0.2">
      <c r="Q263" s="165" t="s">
        <v>146</v>
      </c>
      <c r="R263" s="166"/>
      <c r="S263" s="173" t="s">
        <v>245</v>
      </c>
      <c r="T263" s="174" t="s">
        <v>150</v>
      </c>
      <c r="U263" s="164"/>
      <c r="V263" s="178"/>
      <c r="W263" s="167" t="s">
        <v>278</v>
      </c>
      <c r="X263" s="165"/>
      <c r="Y263" s="178"/>
      <c r="Z263" s="168"/>
      <c r="AA263" s="178"/>
      <c r="AB263" s="178"/>
      <c r="AC263" s="178"/>
      <c r="AD263" s="178"/>
      <c r="AE263" s="178"/>
      <c r="AF263" s="178"/>
      <c r="AG263" s="168"/>
      <c r="AH263" s="168"/>
    </row>
    <row r="264" spans="17:43" ht="12" customHeight="1" x14ac:dyDescent="0.2">
      <c r="Q264" s="90"/>
      <c r="R264" s="84"/>
      <c r="S264" s="83"/>
      <c r="U264" s="83"/>
      <c r="V264" s="145"/>
      <c r="W264" s="83"/>
      <c r="X264" s="84"/>
    </row>
    <row r="265" spans="17:43" ht="12" customHeight="1" x14ac:dyDescent="0.2">
      <c r="Q265" s="90"/>
      <c r="R265" s="84"/>
      <c r="S265" s="83"/>
      <c r="U265" s="83"/>
      <c r="V265" s="145"/>
      <c r="W265" s="83"/>
      <c r="X265" s="84"/>
    </row>
    <row r="266" spans="17:43" ht="12" customHeight="1" x14ac:dyDescent="0.2">
      <c r="Q266" s="90"/>
      <c r="R266" s="84"/>
      <c r="S266" s="83"/>
      <c r="U266" s="83"/>
      <c r="V266" s="145"/>
      <c r="W266" s="83"/>
      <c r="X266" s="84"/>
    </row>
    <row r="267" spans="17:43" ht="12" customHeight="1" x14ac:dyDescent="0.2">
      <c r="Q267" s="90"/>
      <c r="R267" s="84"/>
      <c r="S267" s="83"/>
      <c r="U267" s="83"/>
      <c r="V267" s="145"/>
      <c r="W267" s="83"/>
      <c r="X267" s="84"/>
    </row>
    <row r="268" spans="17:43" ht="12" customHeight="1" x14ac:dyDescent="0.2">
      <c r="Q268" s="90"/>
      <c r="R268" s="84"/>
      <c r="S268" s="83"/>
      <c r="U268" s="83"/>
      <c r="V268" s="145"/>
      <c r="W268" s="83"/>
      <c r="X268" s="84"/>
    </row>
    <row r="269" spans="17:43" ht="12" customHeight="1" x14ac:dyDescent="0.2">
      <c r="Q269" s="90"/>
      <c r="R269" s="84"/>
      <c r="S269" s="83"/>
      <c r="U269" s="83"/>
      <c r="V269" s="145"/>
      <c r="W269" s="83"/>
      <c r="X269" s="84"/>
    </row>
    <row r="270" spans="17:43" ht="12" customHeight="1" x14ac:dyDescent="0.2">
      <c r="Q270" s="90"/>
      <c r="R270" s="84"/>
      <c r="S270" s="83"/>
      <c r="U270" s="83"/>
      <c r="V270" s="145"/>
      <c r="W270" s="83"/>
      <c r="X270" s="84"/>
    </row>
    <row r="271" spans="17:43" ht="12" customHeight="1" x14ac:dyDescent="0.2">
      <c r="Q271" s="90"/>
      <c r="R271" s="84"/>
      <c r="S271" s="83"/>
      <c r="U271" s="83"/>
      <c r="V271" s="145"/>
      <c r="W271" s="83"/>
      <c r="X271" s="84"/>
    </row>
    <row r="272" spans="17:43" ht="12" customHeight="1" x14ac:dyDescent="0.2">
      <c r="Q272" s="90"/>
      <c r="R272" s="84"/>
      <c r="S272" s="83"/>
      <c r="U272" s="83"/>
      <c r="V272" s="145"/>
      <c r="W272" s="83"/>
      <c r="X272" s="84"/>
    </row>
    <row r="273" spans="17:24" ht="12" customHeight="1" x14ac:dyDescent="0.2">
      <c r="Q273" s="90"/>
      <c r="R273" s="84"/>
      <c r="S273" s="83"/>
      <c r="U273" s="83"/>
      <c r="V273" s="145"/>
      <c r="W273" s="83"/>
      <c r="X273" s="84"/>
    </row>
    <row r="274" spans="17:24" ht="12" customHeight="1" x14ac:dyDescent="0.2">
      <c r="Q274" s="90"/>
      <c r="R274" s="84"/>
      <c r="S274" s="83"/>
      <c r="U274" s="83"/>
      <c r="V274" s="145"/>
      <c r="W274" s="83"/>
      <c r="X274" s="84"/>
    </row>
    <row r="275" spans="17:24" ht="12" customHeight="1" x14ac:dyDescent="0.2">
      <c r="Q275" s="90"/>
      <c r="R275" s="84"/>
      <c r="S275" s="83"/>
      <c r="U275" s="83"/>
      <c r="V275" s="145"/>
      <c r="W275" s="83"/>
      <c r="X275" s="84"/>
    </row>
    <row r="276" spans="17:24" ht="12" customHeight="1" x14ac:dyDescent="0.2">
      <c r="Q276" s="90"/>
      <c r="R276" s="84"/>
      <c r="S276" s="83"/>
      <c r="U276" s="83"/>
      <c r="V276" s="145"/>
      <c r="W276" s="83"/>
      <c r="X276" s="84"/>
    </row>
    <row r="277" spans="17:24" ht="12" customHeight="1" x14ac:dyDescent="0.2">
      <c r="Q277" s="90"/>
      <c r="R277" s="84"/>
      <c r="S277" s="83"/>
      <c r="U277" s="83"/>
      <c r="V277" s="145"/>
      <c r="W277" s="83"/>
      <c r="X277" s="84"/>
    </row>
    <row r="278" spans="17:24" ht="12" customHeight="1" x14ac:dyDescent="0.2">
      <c r="Q278" s="90"/>
      <c r="R278" s="84"/>
      <c r="S278" s="83"/>
      <c r="U278" s="83"/>
      <c r="V278" s="145"/>
      <c r="W278" s="83"/>
      <c r="X278" s="84"/>
    </row>
    <row r="279" spans="17:24" ht="12" customHeight="1" x14ac:dyDescent="0.2">
      <c r="Q279" s="90"/>
      <c r="R279" s="84"/>
      <c r="S279" s="83"/>
      <c r="U279" s="83"/>
      <c r="V279" s="145"/>
      <c r="W279" s="83"/>
      <c r="X279" s="84"/>
    </row>
    <row r="280" spans="17:24" ht="12" customHeight="1" x14ac:dyDescent="0.2">
      <c r="Q280" s="90"/>
      <c r="R280" s="84"/>
      <c r="S280" s="83"/>
      <c r="U280" s="83"/>
      <c r="V280" s="145"/>
      <c r="W280" s="83"/>
      <c r="X280" s="84"/>
    </row>
    <row r="281" spans="17:24" ht="12" customHeight="1" x14ac:dyDescent="0.2">
      <c r="Q281" s="90"/>
      <c r="R281" s="84"/>
      <c r="S281" s="83"/>
      <c r="U281" s="83"/>
      <c r="V281" s="145"/>
      <c r="W281" s="83"/>
      <c r="X281" s="84"/>
    </row>
    <row r="282" spans="17:24" ht="12" customHeight="1" x14ac:dyDescent="0.2">
      <c r="Q282" s="90"/>
      <c r="R282" s="84"/>
      <c r="S282" s="83"/>
      <c r="U282" s="83"/>
      <c r="V282" s="145"/>
      <c r="W282" s="83"/>
      <c r="X282" s="84"/>
    </row>
    <row r="283" spans="17:24" ht="12" customHeight="1" x14ac:dyDescent="0.2">
      <c r="Q283" s="90"/>
      <c r="R283" s="84"/>
      <c r="S283" s="83"/>
      <c r="U283" s="83"/>
      <c r="V283" s="145"/>
      <c r="W283" s="83"/>
      <c r="X283" s="84"/>
    </row>
    <row r="284" spans="17:24" ht="12" customHeight="1" x14ac:dyDescent="0.2">
      <c r="Q284" s="90"/>
      <c r="R284" s="84"/>
      <c r="S284" s="83"/>
      <c r="U284" s="83"/>
      <c r="W284" s="83"/>
      <c r="X284" s="84"/>
    </row>
    <row r="285" spans="17:24" ht="12" customHeight="1" x14ac:dyDescent="0.2">
      <c r="Q285" s="90"/>
      <c r="R285" s="84"/>
      <c r="S285" s="83"/>
      <c r="U285" s="83"/>
      <c r="W285" s="83"/>
      <c r="X285" s="84"/>
    </row>
    <row r="286" spans="17:24" ht="12" customHeight="1" x14ac:dyDescent="0.2">
      <c r="Q286" s="90"/>
      <c r="R286" s="84"/>
      <c r="S286" s="83"/>
      <c r="U286" s="83"/>
      <c r="W286" s="83"/>
      <c r="X286" s="84"/>
    </row>
    <row r="287" spans="17:24" ht="12" customHeight="1" x14ac:dyDescent="0.2">
      <c r="Q287" s="90"/>
      <c r="R287" s="84"/>
      <c r="S287" s="83"/>
      <c r="U287" s="83"/>
      <c r="W287" s="83"/>
      <c r="X287" s="84"/>
    </row>
    <row r="288" spans="17:24" ht="12" customHeight="1" x14ac:dyDescent="0.2">
      <c r="Q288" s="90"/>
      <c r="R288" s="84"/>
      <c r="S288" s="83"/>
      <c r="U288" s="83"/>
      <c r="W288" s="83"/>
      <c r="X288" s="84"/>
    </row>
    <row r="289" spans="17:24" ht="12" customHeight="1" x14ac:dyDescent="0.2">
      <c r="Q289" s="90"/>
      <c r="R289" s="84"/>
      <c r="S289" s="83"/>
      <c r="U289" s="83"/>
      <c r="W289" s="83"/>
      <c r="X289" s="84"/>
    </row>
    <row r="290" spans="17:24" ht="12" customHeight="1" x14ac:dyDescent="0.2">
      <c r="Q290" s="90"/>
      <c r="R290" s="84"/>
      <c r="S290" s="83"/>
      <c r="U290" s="83"/>
      <c r="V290" s="145"/>
      <c r="W290" s="83"/>
      <c r="X290" s="84"/>
    </row>
    <row r="291" spans="17:24" ht="12" customHeight="1" x14ac:dyDescent="0.2">
      <c r="Q291" s="90"/>
      <c r="R291" s="84"/>
      <c r="S291" s="83"/>
      <c r="U291" s="83"/>
      <c r="V291" s="145"/>
      <c r="W291" s="83"/>
      <c r="X291" s="84"/>
    </row>
    <row r="292" spans="17:24" ht="12" customHeight="1" x14ac:dyDescent="0.2">
      <c r="Q292" s="90"/>
      <c r="R292" s="84"/>
      <c r="S292" s="83"/>
      <c r="U292" s="83"/>
      <c r="V292" s="145"/>
      <c r="W292" s="83"/>
      <c r="X292" s="84"/>
    </row>
    <row r="293" spans="17:24" ht="12" customHeight="1" x14ac:dyDescent="0.2">
      <c r="Q293" s="90"/>
      <c r="R293" s="84"/>
      <c r="S293" s="83"/>
      <c r="U293" s="83"/>
      <c r="W293" s="83"/>
      <c r="X293" s="84"/>
    </row>
    <row r="294" spans="17:24" ht="12" customHeight="1" x14ac:dyDescent="0.2">
      <c r="Q294" s="90"/>
      <c r="R294" s="84"/>
      <c r="S294" s="83"/>
      <c r="U294" s="83"/>
      <c r="V294" s="145"/>
      <c r="W294" s="83"/>
      <c r="X294" s="84"/>
    </row>
    <row r="295" spans="17:24" ht="12" customHeight="1" x14ac:dyDescent="0.2">
      <c r="Q295" s="90"/>
      <c r="R295" s="84"/>
      <c r="S295" s="83"/>
      <c r="U295" s="83"/>
      <c r="V295" s="145"/>
      <c r="W295" s="83"/>
      <c r="X295" s="84"/>
    </row>
    <row r="296" spans="17:24" ht="12" customHeight="1" x14ac:dyDescent="0.2">
      <c r="Q296" s="90"/>
      <c r="R296" s="84"/>
      <c r="S296" s="83"/>
      <c r="U296" s="83"/>
      <c r="V296" s="145"/>
      <c r="W296" s="83"/>
      <c r="X296" s="84"/>
    </row>
    <row r="297" spans="17:24" ht="12" customHeight="1" x14ac:dyDescent="0.2">
      <c r="Q297" s="145"/>
      <c r="R297" s="84"/>
      <c r="S297" s="83"/>
      <c r="U297" s="83"/>
      <c r="V297" s="145"/>
      <c r="W297" s="83"/>
      <c r="X297" s="84"/>
    </row>
    <row r="298" spans="17:24" ht="12" customHeight="1" x14ac:dyDescent="0.2">
      <c r="Q298" s="90"/>
      <c r="R298" s="84"/>
      <c r="S298" s="83"/>
      <c r="U298" s="83"/>
      <c r="W298" s="83"/>
      <c r="X298" s="84"/>
    </row>
    <row r="299" spans="17:24" ht="12" customHeight="1" x14ac:dyDescent="0.2">
      <c r="Q299" s="90"/>
      <c r="R299" s="84"/>
      <c r="S299" s="83"/>
      <c r="U299" s="83"/>
      <c r="W299" s="83"/>
      <c r="X299" s="84"/>
    </row>
    <row r="300" spans="17:24" ht="12" customHeight="1" x14ac:dyDescent="0.2">
      <c r="Q300" s="145"/>
      <c r="R300" s="84"/>
      <c r="S300" s="83"/>
      <c r="U300" s="83"/>
      <c r="W300" s="83"/>
      <c r="X300" s="84"/>
    </row>
    <row r="301" spans="17:24" ht="12" customHeight="1" x14ac:dyDescent="0.2">
      <c r="Q301" s="90"/>
      <c r="R301" s="84"/>
      <c r="S301" s="83"/>
      <c r="U301" s="83"/>
      <c r="W301" s="83"/>
      <c r="X301" s="84"/>
    </row>
    <row r="302" spans="17:24" ht="12" customHeight="1" x14ac:dyDescent="0.2">
      <c r="Q302" s="90"/>
      <c r="R302" s="84"/>
      <c r="S302" s="83"/>
      <c r="U302" s="83"/>
      <c r="W302" s="83"/>
      <c r="X302" s="84"/>
    </row>
    <row r="303" spans="17:24" ht="12" customHeight="1" x14ac:dyDescent="0.2">
      <c r="Q303" s="90"/>
      <c r="R303" s="84"/>
      <c r="S303" s="83"/>
      <c r="U303" s="83"/>
      <c r="W303" s="83"/>
      <c r="X303" s="84"/>
    </row>
    <row r="304" spans="17:24" ht="12" customHeight="1" x14ac:dyDescent="0.2">
      <c r="Q304" s="90"/>
      <c r="R304" s="84"/>
      <c r="S304" s="83"/>
      <c r="U304" s="83"/>
      <c r="W304" s="83"/>
      <c r="X304" s="84"/>
    </row>
    <row r="305" spans="17:24" ht="12" customHeight="1" x14ac:dyDescent="0.2">
      <c r="Q305" s="90"/>
      <c r="R305" s="84"/>
      <c r="S305" s="83"/>
      <c r="U305" s="83"/>
      <c r="W305" s="83"/>
      <c r="X305" s="84"/>
    </row>
    <row r="306" spans="17:24" ht="12" customHeight="1" x14ac:dyDescent="0.2">
      <c r="Q306" s="90"/>
      <c r="R306" s="84"/>
      <c r="S306" s="83"/>
      <c r="U306" s="83"/>
      <c r="W306" s="83"/>
      <c r="X306" s="84"/>
    </row>
    <row r="307" spans="17:24" ht="12" customHeight="1" x14ac:dyDescent="0.2">
      <c r="Q307" s="90"/>
      <c r="R307" s="84"/>
      <c r="S307" s="83"/>
      <c r="U307" s="83"/>
      <c r="W307" s="83"/>
      <c r="X307" s="84"/>
    </row>
    <row r="308" spans="17:24" ht="12" customHeight="1" x14ac:dyDescent="0.2">
      <c r="Q308" s="90"/>
      <c r="R308" s="84"/>
      <c r="S308" s="83"/>
      <c r="U308" s="83"/>
      <c r="W308" s="83"/>
      <c r="X308" s="84"/>
    </row>
    <row r="309" spans="17:24" ht="12" customHeight="1" x14ac:dyDescent="0.2">
      <c r="Q309" s="90"/>
      <c r="R309" s="84"/>
      <c r="S309" s="83"/>
      <c r="U309" s="83"/>
      <c r="W309" s="83"/>
      <c r="X309" s="84"/>
    </row>
    <row r="310" spans="17:24" ht="12" customHeight="1" x14ac:dyDescent="0.2">
      <c r="Q310" s="90"/>
      <c r="R310" s="84"/>
      <c r="S310" s="83"/>
      <c r="U310" s="83"/>
      <c r="W310" s="83"/>
      <c r="X310" s="84"/>
    </row>
    <row r="311" spans="17:24" ht="12" customHeight="1" x14ac:dyDescent="0.2">
      <c r="Q311" s="90"/>
      <c r="R311" s="84"/>
      <c r="S311" s="83"/>
      <c r="U311" s="83"/>
      <c r="W311" s="83"/>
      <c r="X311" s="84"/>
    </row>
    <row r="312" spans="17:24" ht="12" customHeight="1" x14ac:dyDescent="0.2">
      <c r="Q312" s="90"/>
      <c r="R312" s="84"/>
      <c r="S312" s="83"/>
      <c r="U312" s="83"/>
      <c r="W312" s="83"/>
      <c r="X312" s="84"/>
    </row>
    <row r="313" spans="17:24" ht="12" customHeight="1" x14ac:dyDescent="0.2">
      <c r="Q313" s="90"/>
      <c r="R313" s="84"/>
      <c r="S313" s="83"/>
      <c r="U313" s="83"/>
      <c r="W313" s="83"/>
      <c r="X313" s="84"/>
    </row>
    <row r="314" spans="17:24" ht="12" customHeight="1" x14ac:dyDescent="0.2">
      <c r="Q314" s="90"/>
      <c r="R314" s="84"/>
      <c r="S314" s="83"/>
      <c r="U314" s="83"/>
      <c r="V314" s="145"/>
      <c r="W314" s="83"/>
      <c r="X314" s="84"/>
    </row>
    <row r="315" spans="17:24" ht="12" customHeight="1" x14ac:dyDescent="0.2">
      <c r="Q315" s="90"/>
      <c r="R315" s="84"/>
      <c r="S315" s="83"/>
      <c r="U315" s="83"/>
      <c r="V315" s="145"/>
      <c r="W315" s="83"/>
      <c r="X315" s="84"/>
    </row>
    <row r="316" spans="17:24" ht="12" customHeight="1" x14ac:dyDescent="0.2">
      <c r="Q316" s="90"/>
      <c r="R316" s="84"/>
      <c r="S316" s="83"/>
      <c r="U316" s="83"/>
      <c r="V316" s="145"/>
      <c r="W316" s="83"/>
      <c r="X316" s="84"/>
    </row>
    <row r="317" spans="17:24" ht="12" customHeight="1" x14ac:dyDescent="0.2">
      <c r="Q317" s="90"/>
      <c r="R317" s="84"/>
      <c r="S317" s="83"/>
      <c r="U317" s="83"/>
      <c r="V317" s="145"/>
      <c r="W317" s="83"/>
      <c r="X317" s="84"/>
    </row>
    <row r="318" spans="17:24" ht="12" customHeight="1" x14ac:dyDescent="0.2">
      <c r="Q318" s="90"/>
      <c r="R318" s="84"/>
      <c r="S318" s="83"/>
      <c r="U318" s="83"/>
      <c r="W318" s="83"/>
      <c r="X318" s="84"/>
    </row>
    <row r="319" spans="17:24" ht="12" customHeight="1" x14ac:dyDescent="0.2">
      <c r="Q319" s="90"/>
      <c r="R319" s="84"/>
      <c r="S319" s="83"/>
      <c r="U319" s="83"/>
      <c r="V319" s="145"/>
      <c r="W319" s="83"/>
      <c r="X319" s="84"/>
    </row>
    <row r="320" spans="17:24" ht="12" customHeight="1" x14ac:dyDescent="0.2">
      <c r="Q320" s="90"/>
      <c r="R320" s="84"/>
      <c r="S320" s="83"/>
      <c r="U320" s="83"/>
      <c r="V320" s="145"/>
      <c r="W320" s="83"/>
      <c r="X320" s="84"/>
    </row>
    <row r="321" spans="17:24" ht="12" customHeight="1" x14ac:dyDescent="0.2">
      <c r="Q321" s="90"/>
      <c r="R321" s="84"/>
      <c r="S321" s="83"/>
      <c r="U321" s="83"/>
      <c r="V321" s="145"/>
      <c r="W321" s="83"/>
      <c r="X321" s="84"/>
    </row>
    <row r="322" spans="17:24" ht="12" customHeight="1" x14ac:dyDescent="0.2">
      <c r="Q322" s="145"/>
      <c r="R322" s="84"/>
      <c r="S322" s="83"/>
      <c r="U322" s="83"/>
      <c r="V322" s="145"/>
      <c r="W322" s="83"/>
      <c r="X322" s="84"/>
    </row>
    <row r="323" spans="17:24" ht="12" customHeight="1" x14ac:dyDescent="0.2">
      <c r="Q323" s="145"/>
      <c r="R323" s="84"/>
      <c r="S323" s="83"/>
      <c r="U323" s="83"/>
      <c r="V323" s="145"/>
      <c r="W323" s="83"/>
      <c r="X323" s="84"/>
    </row>
    <row r="324" spans="17:24" ht="12" customHeight="1" x14ac:dyDescent="0.2">
      <c r="Q324" s="145"/>
      <c r="R324" s="84"/>
      <c r="S324" s="83"/>
      <c r="U324" s="83"/>
      <c r="W324" s="83"/>
      <c r="X324" s="84"/>
    </row>
    <row r="325" spans="17:24" ht="12" customHeight="1" x14ac:dyDescent="0.2">
      <c r="Q325" s="90"/>
      <c r="R325" s="84"/>
      <c r="S325" s="83"/>
      <c r="U325" s="83"/>
      <c r="W325" s="83"/>
      <c r="X325" s="84"/>
    </row>
    <row r="326" spans="17:24" ht="12" customHeight="1" x14ac:dyDescent="0.2">
      <c r="Q326" s="90"/>
      <c r="R326" s="84"/>
      <c r="S326" s="83"/>
      <c r="U326" s="83"/>
      <c r="W326" s="83"/>
      <c r="X326" s="84"/>
    </row>
    <row r="327" spans="17:24" ht="12" customHeight="1" x14ac:dyDescent="0.2">
      <c r="Q327" s="90"/>
      <c r="R327" s="84"/>
      <c r="S327" s="83"/>
      <c r="U327" s="83"/>
      <c r="W327" s="83"/>
      <c r="X327" s="84"/>
    </row>
    <row r="328" spans="17:24" ht="12" customHeight="1" x14ac:dyDescent="0.2">
      <c r="Q328" s="145"/>
      <c r="R328" s="84"/>
      <c r="S328" s="83"/>
      <c r="U328" s="83"/>
      <c r="W328" s="83"/>
      <c r="X328" s="84"/>
    </row>
    <row r="329" spans="17:24" ht="12" customHeight="1" x14ac:dyDescent="0.2">
      <c r="Q329" s="145"/>
      <c r="R329" s="84"/>
      <c r="S329" s="83"/>
      <c r="U329" s="83"/>
      <c r="W329" s="83"/>
      <c r="X329" s="84"/>
    </row>
    <row r="330" spans="17:24" ht="12" customHeight="1" x14ac:dyDescent="0.2">
      <c r="Q330" s="90"/>
      <c r="R330" s="84"/>
      <c r="S330" s="83"/>
      <c r="U330" s="83"/>
      <c r="W330" s="83"/>
      <c r="X330" s="84"/>
    </row>
    <row r="331" spans="17:24" ht="12" customHeight="1" x14ac:dyDescent="0.2">
      <c r="Q331" s="90"/>
      <c r="R331" s="84"/>
      <c r="S331" s="83"/>
      <c r="U331" s="83"/>
      <c r="W331" s="83"/>
      <c r="X331" s="84"/>
    </row>
    <row r="332" spans="17:24" ht="12" customHeight="1" x14ac:dyDescent="0.2">
      <c r="Q332" s="90"/>
      <c r="R332" s="84"/>
      <c r="S332" s="83"/>
      <c r="U332" s="83"/>
      <c r="W332" s="83"/>
      <c r="X332" s="84"/>
    </row>
    <row r="333" spans="17:24" ht="12" customHeight="1" x14ac:dyDescent="0.2">
      <c r="Q333" s="90"/>
      <c r="R333" s="84"/>
      <c r="S333" s="83"/>
      <c r="U333" s="83"/>
      <c r="W333" s="83"/>
      <c r="X333" s="84"/>
    </row>
    <row r="334" spans="17:24" ht="12" customHeight="1" x14ac:dyDescent="0.2">
      <c r="Q334" s="90"/>
      <c r="R334" s="84"/>
      <c r="S334" s="83"/>
      <c r="U334" s="83"/>
      <c r="W334" s="83"/>
      <c r="X334" s="84"/>
    </row>
    <row r="335" spans="17:24" ht="12" customHeight="1" x14ac:dyDescent="0.2">
      <c r="Q335" s="90"/>
      <c r="R335" s="84"/>
      <c r="S335" s="83"/>
      <c r="U335" s="83"/>
      <c r="W335" s="83"/>
      <c r="X335" s="84"/>
    </row>
    <row r="336" spans="17:24" ht="12" customHeight="1" x14ac:dyDescent="0.2">
      <c r="Q336" s="90"/>
      <c r="R336" s="84"/>
      <c r="S336" s="83"/>
      <c r="U336" s="83"/>
      <c r="W336" s="83"/>
      <c r="X336" s="84"/>
    </row>
    <row r="337" spans="17:24" ht="12" customHeight="1" x14ac:dyDescent="0.2">
      <c r="Q337" s="90"/>
      <c r="R337" s="84"/>
      <c r="S337" s="83"/>
      <c r="U337" s="83"/>
      <c r="W337" s="83"/>
      <c r="X337" s="84"/>
    </row>
    <row r="338" spans="17:24" ht="12" customHeight="1" x14ac:dyDescent="0.2">
      <c r="Q338" s="90"/>
      <c r="R338" s="84"/>
      <c r="S338" s="83"/>
      <c r="U338" s="83"/>
      <c r="W338" s="83"/>
      <c r="X338" s="84"/>
    </row>
    <row r="339" spans="17:24" ht="12" customHeight="1" x14ac:dyDescent="0.2">
      <c r="Q339" s="90"/>
      <c r="R339" s="84"/>
      <c r="S339" s="83"/>
      <c r="W339" s="83"/>
    </row>
    <row r="340" spans="17:24" ht="12" customHeight="1" x14ac:dyDescent="0.2">
      <c r="Q340" s="90"/>
      <c r="R340" s="84"/>
      <c r="S340" s="83"/>
      <c r="U340" s="83"/>
      <c r="W340" s="83"/>
      <c r="X340" s="84"/>
    </row>
    <row r="341" spans="17:24" ht="12" customHeight="1" x14ac:dyDescent="0.2">
      <c r="Q341" s="90"/>
      <c r="R341" s="84"/>
      <c r="S341" s="83"/>
      <c r="U341" s="83"/>
      <c r="W341" s="83"/>
      <c r="X341" s="84"/>
    </row>
    <row r="342" spans="17:24" ht="12" customHeight="1" x14ac:dyDescent="0.2">
      <c r="Q342" s="90"/>
      <c r="R342" s="84"/>
      <c r="S342" s="83"/>
      <c r="U342" s="83"/>
      <c r="W342" s="83"/>
      <c r="X342" s="84"/>
    </row>
    <row r="343" spans="17:24" ht="12" customHeight="1" x14ac:dyDescent="0.2">
      <c r="Q343" s="90"/>
      <c r="R343" s="84"/>
      <c r="S343" s="83"/>
      <c r="U343" s="83"/>
      <c r="W343" s="83"/>
      <c r="X343" s="84"/>
    </row>
    <row r="344" spans="17:24" ht="12" customHeight="1" x14ac:dyDescent="0.2">
      <c r="Q344" s="90"/>
      <c r="R344" s="84"/>
      <c r="S344" s="83"/>
      <c r="U344" s="83"/>
      <c r="W344" s="83"/>
      <c r="X344" s="84"/>
    </row>
    <row r="345" spans="17:24" ht="12" customHeight="1" x14ac:dyDescent="0.2">
      <c r="Q345" s="90"/>
      <c r="R345" s="84"/>
      <c r="S345" s="83"/>
      <c r="U345" s="83"/>
      <c r="W345" s="83"/>
      <c r="X345" s="84"/>
    </row>
    <row r="346" spans="17:24" ht="12" customHeight="1" x14ac:dyDescent="0.2">
      <c r="Q346" s="90"/>
      <c r="R346" s="84"/>
      <c r="S346" s="83"/>
      <c r="U346" s="83"/>
      <c r="W346" s="83"/>
      <c r="X346" s="84"/>
    </row>
    <row r="347" spans="17:24" ht="12" customHeight="1" x14ac:dyDescent="0.2">
      <c r="R347" s="84"/>
      <c r="S347" s="83"/>
      <c r="U347" s="83"/>
      <c r="W347" s="83"/>
      <c r="X347" s="84"/>
    </row>
    <row r="348" spans="17:24" ht="12" customHeight="1" x14ac:dyDescent="0.2">
      <c r="R348" s="84"/>
      <c r="S348" s="83"/>
      <c r="U348" s="83"/>
      <c r="W348" s="83"/>
      <c r="X348" s="84"/>
    </row>
    <row r="349" spans="17:24" ht="12" customHeight="1" x14ac:dyDescent="0.2">
      <c r="R349" s="84"/>
      <c r="S349" s="83"/>
      <c r="U349" s="83"/>
      <c r="W349" s="83"/>
      <c r="X349" s="84"/>
    </row>
    <row r="350" spans="17:24" ht="12" customHeight="1" x14ac:dyDescent="0.2">
      <c r="R350" s="84"/>
      <c r="S350" s="83"/>
      <c r="U350" s="83"/>
      <c r="W350" s="83"/>
      <c r="X350" s="84"/>
    </row>
    <row r="351" spans="17:24" ht="12" customHeight="1" x14ac:dyDescent="0.2">
      <c r="R351" s="84"/>
      <c r="S351" s="83"/>
      <c r="U351" s="83"/>
      <c r="W351" s="83"/>
      <c r="X351" s="84"/>
    </row>
    <row r="352" spans="17:24" ht="12" customHeight="1" x14ac:dyDescent="0.2">
      <c r="R352" s="84"/>
      <c r="S352" s="83"/>
      <c r="U352" s="83"/>
      <c r="W352" s="83"/>
      <c r="X352" s="84"/>
    </row>
    <row r="353" spans="18:24" ht="12" customHeight="1" x14ac:dyDescent="0.2">
      <c r="R353" s="84"/>
      <c r="S353" s="83"/>
      <c r="U353" s="83"/>
      <c r="W353" s="83"/>
      <c r="X353" s="84"/>
    </row>
    <row r="354" spans="18:24" ht="12" customHeight="1" x14ac:dyDescent="0.2">
      <c r="R354" s="84"/>
      <c r="S354" s="83"/>
      <c r="U354" s="83"/>
      <c r="W354" s="83"/>
      <c r="X354" s="84"/>
    </row>
    <row r="355" spans="18:24" ht="12" customHeight="1" x14ac:dyDescent="0.2">
      <c r="R355" s="84"/>
      <c r="S355" s="83"/>
      <c r="U355" s="83"/>
      <c r="W355" s="83"/>
      <c r="X355" s="84"/>
    </row>
    <row r="356" spans="18:24" ht="12" customHeight="1" x14ac:dyDescent="0.2">
      <c r="R356" s="84"/>
      <c r="S356" s="83"/>
      <c r="U356" s="83"/>
      <c r="W356" s="83"/>
      <c r="X356" s="84"/>
    </row>
    <row r="357" spans="18:24" ht="12" customHeight="1" x14ac:dyDescent="0.2">
      <c r="R357" s="84"/>
      <c r="S357" s="83"/>
      <c r="U357" s="83"/>
      <c r="W357" s="83"/>
      <c r="X357" s="84"/>
    </row>
    <row r="358" spans="18:24" ht="12" customHeight="1" x14ac:dyDescent="0.2">
      <c r="R358" s="84"/>
      <c r="S358" s="83"/>
      <c r="U358" s="83"/>
      <c r="W358" s="83"/>
      <c r="X358" s="84"/>
    </row>
    <row r="359" spans="18:24" ht="12" customHeight="1" x14ac:dyDescent="0.2">
      <c r="R359" s="84"/>
      <c r="S359" s="83"/>
      <c r="U359" s="83"/>
      <c r="W359" s="83"/>
      <c r="X359" s="84"/>
    </row>
    <row r="360" spans="18:24" ht="12" customHeight="1" x14ac:dyDescent="0.2">
      <c r="R360" s="84"/>
      <c r="S360" s="83"/>
      <c r="U360" s="83"/>
      <c r="W360" s="83"/>
      <c r="X360" s="84"/>
    </row>
    <row r="361" spans="18:24" ht="12" customHeight="1" x14ac:dyDescent="0.2">
      <c r="R361" s="84"/>
      <c r="S361" s="83"/>
      <c r="U361" s="83"/>
      <c r="W361" s="83"/>
      <c r="X361" s="84"/>
    </row>
    <row r="362" spans="18:24" ht="12" customHeight="1" x14ac:dyDescent="0.2">
      <c r="R362" s="84"/>
      <c r="S362" s="83"/>
      <c r="U362" s="83"/>
      <c r="V362" s="145"/>
      <c r="W362" s="83"/>
      <c r="X362" s="84"/>
    </row>
    <row r="363" spans="18:24" ht="12" customHeight="1" x14ac:dyDescent="0.2">
      <c r="R363" s="84"/>
      <c r="S363" s="83"/>
      <c r="U363" s="83"/>
      <c r="W363" s="83"/>
      <c r="X363" s="84"/>
    </row>
    <row r="364" spans="18:24" ht="12" customHeight="1" x14ac:dyDescent="0.2">
      <c r="R364" s="84"/>
      <c r="S364" s="83"/>
      <c r="U364" s="83"/>
      <c r="W364" s="83"/>
      <c r="X364" s="84"/>
    </row>
    <row r="365" spans="18:24" ht="12" customHeight="1" x14ac:dyDescent="0.2">
      <c r="R365" s="84"/>
      <c r="S365" s="83"/>
      <c r="U365" s="83"/>
      <c r="W365" s="83"/>
      <c r="X365" s="84"/>
    </row>
    <row r="366" spans="18:24" ht="12" customHeight="1" x14ac:dyDescent="0.2">
      <c r="R366" s="84"/>
      <c r="S366" s="83"/>
      <c r="U366" s="83"/>
      <c r="W366" s="83"/>
      <c r="X366" s="84"/>
    </row>
    <row r="367" spans="18:24" ht="12" customHeight="1" x14ac:dyDescent="0.2">
      <c r="R367" s="84"/>
      <c r="S367" s="83"/>
      <c r="U367" s="83"/>
      <c r="V367" s="145"/>
      <c r="W367" s="83"/>
      <c r="X367" s="84"/>
    </row>
    <row r="368" spans="18:24" ht="12" customHeight="1" x14ac:dyDescent="0.2">
      <c r="R368" s="84"/>
      <c r="S368" s="83"/>
      <c r="U368" s="83"/>
      <c r="V368" s="145"/>
      <c r="W368" s="83"/>
      <c r="X368" s="84"/>
    </row>
    <row r="369" spans="17:24" ht="12" customHeight="1" x14ac:dyDescent="0.2">
      <c r="R369" s="84"/>
      <c r="S369" s="83"/>
      <c r="U369" s="83"/>
      <c r="W369" s="83"/>
      <c r="X369" s="84"/>
    </row>
    <row r="370" spans="17:24" ht="12" customHeight="1" x14ac:dyDescent="0.2">
      <c r="R370" s="84"/>
      <c r="S370" s="83"/>
      <c r="U370" s="83"/>
      <c r="W370" s="83"/>
    </row>
    <row r="371" spans="17:24" ht="12" customHeight="1" x14ac:dyDescent="0.2">
      <c r="R371" s="84"/>
      <c r="S371" s="83"/>
      <c r="U371" s="83"/>
      <c r="W371" s="83"/>
    </row>
    <row r="372" spans="17:24" ht="12" customHeight="1" x14ac:dyDescent="0.2">
      <c r="R372" s="84"/>
      <c r="S372" s="83"/>
      <c r="U372" s="83"/>
      <c r="W372" s="83"/>
    </row>
    <row r="373" spans="17:24" ht="12" customHeight="1" x14ac:dyDescent="0.2">
      <c r="R373" s="84"/>
      <c r="S373" s="83"/>
      <c r="U373" s="83"/>
      <c r="W373" s="83"/>
    </row>
    <row r="374" spans="17:24" ht="12" customHeight="1" x14ac:dyDescent="0.2">
      <c r="R374" s="84"/>
      <c r="S374" s="83"/>
      <c r="U374" s="83"/>
      <c r="W374" s="83"/>
    </row>
    <row r="375" spans="17:24" ht="12" customHeight="1" x14ac:dyDescent="0.2">
      <c r="R375" s="84"/>
      <c r="S375" s="83"/>
      <c r="U375" s="83"/>
      <c r="W375" s="83"/>
    </row>
    <row r="376" spans="17:24" ht="12" customHeight="1" x14ac:dyDescent="0.2">
      <c r="R376" s="84"/>
      <c r="S376" s="83"/>
      <c r="V376" s="145"/>
      <c r="W376" s="83"/>
    </row>
    <row r="377" spans="17:24" ht="12" customHeight="1" x14ac:dyDescent="0.2">
      <c r="Q377" s="146"/>
      <c r="R377" s="84"/>
      <c r="S377" s="83"/>
      <c r="W377" s="83"/>
    </row>
    <row r="378" spans="17:24" ht="12" customHeight="1" x14ac:dyDescent="0.2">
      <c r="R378" s="84"/>
      <c r="S378" s="83"/>
      <c r="U378" s="83"/>
      <c r="W378" s="83"/>
    </row>
    <row r="379" spans="17:24" ht="12" customHeight="1" x14ac:dyDescent="0.2">
      <c r="R379" s="84"/>
      <c r="S379" s="83"/>
      <c r="W379" s="83"/>
    </row>
    <row r="380" spans="17:24" ht="12" customHeight="1" x14ac:dyDescent="0.2">
      <c r="R380" s="84"/>
      <c r="S380" s="83"/>
      <c r="W380" s="83"/>
    </row>
    <row r="381" spans="17:24" ht="12" customHeight="1" x14ac:dyDescent="0.2">
      <c r="R381" s="84"/>
      <c r="S381" s="83"/>
      <c r="V381" s="145"/>
      <c r="W381" s="83"/>
      <c r="X381" s="84"/>
    </row>
    <row r="382" spans="17:24" ht="12" customHeight="1" x14ac:dyDescent="0.2">
      <c r="R382" s="84"/>
      <c r="S382" s="83"/>
      <c r="V382" s="145"/>
      <c r="W382" s="83"/>
      <c r="X382" s="84"/>
    </row>
    <row r="383" spans="17:24" ht="12" customHeight="1" x14ac:dyDescent="0.2">
      <c r="R383" s="84"/>
      <c r="S383" s="83"/>
      <c r="V383" s="145"/>
      <c r="W383" s="83"/>
    </row>
    <row r="384" spans="17:24" ht="12" customHeight="1" x14ac:dyDescent="0.2">
      <c r="R384" s="84"/>
      <c r="S384" s="83"/>
      <c r="W384" s="83"/>
    </row>
    <row r="385" spans="17:24" ht="12" customHeight="1" x14ac:dyDescent="0.2">
      <c r="Q385" s="146"/>
      <c r="R385" s="84"/>
      <c r="S385" s="83"/>
      <c r="W385" s="83"/>
    </row>
    <row r="386" spans="17:24" ht="12" customHeight="1" x14ac:dyDescent="0.2">
      <c r="Q386" s="146"/>
      <c r="R386" s="84"/>
      <c r="S386" s="83"/>
      <c r="W386" s="83"/>
      <c r="X386" s="84"/>
    </row>
    <row r="387" spans="17:24" ht="12" customHeight="1" x14ac:dyDescent="0.2">
      <c r="Q387" s="146"/>
      <c r="R387" s="84"/>
      <c r="S387" s="83"/>
      <c r="W387" s="83"/>
      <c r="X387" s="84"/>
    </row>
    <row r="388" spans="17:24" ht="12" customHeight="1" x14ac:dyDescent="0.2">
      <c r="R388" s="84"/>
      <c r="W388" s="83"/>
      <c r="X388" s="84"/>
    </row>
    <row r="389" spans="17:24" ht="12" customHeight="1" x14ac:dyDescent="0.2">
      <c r="R389" s="84"/>
      <c r="W389" s="83"/>
      <c r="X389" s="84"/>
    </row>
    <row r="390" spans="17:24" ht="12" customHeight="1" x14ac:dyDescent="0.2">
      <c r="R390" s="84"/>
      <c r="W390" s="83"/>
    </row>
    <row r="391" spans="17:24" ht="12" customHeight="1" x14ac:dyDescent="0.2">
      <c r="R391" s="84"/>
      <c r="W391" s="83"/>
    </row>
    <row r="392" spans="17:24" ht="12" customHeight="1" x14ac:dyDescent="0.2">
      <c r="R392" s="84"/>
      <c r="W392" s="83"/>
    </row>
    <row r="393" spans="17:24" ht="12" customHeight="1" x14ac:dyDescent="0.2">
      <c r="R393" s="84"/>
      <c r="W393" s="83"/>
    </row>
    <row r="394" spans="17:24" ht="12" customHeight="1" x14ac:dyDescent="0.2">
      <c r="R394" s="84"/>
      <c r="W394" s="83"/>
    </row>
    <row r="395" spans="17:24" ht="12" customHeight="1" x14ac:dyDescent="0.2">
      <c r="R395" s="84"/>
      <c r="W395" s="83"/>
    </row>
    <row r="396" spans="17:24" ht="12" customHeight="1" x14ac:dyDescent="0.2"/>
    <row r="397" spans="17:24" ht="12" customHeight="1" x14ac:dyDescent="0.2"/>
    <row r="398" spans="17:24" ht="12" customHeight="1" x14ac:dyDescent="0.2"/>
    <row r="399" spans="17:24" ht="12" customHeight="1" x14ac:dyDescent="0.2"/>
    <row r="400" spans="17:24" ht="12" customHeight="1" x14ac:dyDescent="0.2"/>
    <row r="401" ht="12" customHeight="1" x14ac:dyDescent="0.2"/>
    <row r="402" ht="12" customHeight="1" x14ac:dyDescent="0.2"/>
    <row r="403" ht="12" customHeight="1" x14ac:dyDescent="0.2"/>
    <row r="404" ht="12" customHeight="1" x14ac:dyDescent="0.2"/>
    <row r="405" ht="12" customHeight="1" x14ac:dyDescent="0.2"/>
    <row r="406" ht="12" customHeight="1" x14ac:dyDescent="0.2"/>
    <row r="407" ht="12" customHeight="1" x14ac:dyDescent="0.2"/>
    <row r="408" ht="12" customHeight="1" x14ac:dyDescent="0.2"/>
    <row r="409" ht="12" customHeight="1" x14ac:dyDescent="0.2"/>
    <row r="410" ht="12" customHeight="1" x14ac:dyDescent="0.2"/>
    <row r="411" ht="12" customHeight="1" x14ac:dyDescent="0.2"/>
    <row r="412" ht="12" customHeight="1" x14ac:dyDescent="0.2"/>
    <row r="413" ht="12" customHeight="1" x14ac:dyDescent="0.2"/>
    <row r="414" ht="12" customHeight="1" x14ac:dyDescent="0.2"/>
    <row r="415" ht="12" customHeight="1" x14ac:dyDescent="0.2"/>
    <row r="416" ht="12" customHeight="1" x14ac:dyDescent="0.2"/>
    <row r="417" ht="12" customHeight="1" x14ac:dyDescent="0.2"/>
    <row r="418" ht="12" customHeight="1" x14ac:dyDescent="0.2"/>
    <row r="419" ht="12" customHeight="1" x14ac:dyDescent="0.2"/>
    <row r="420" ht="12" customHeight="1" x14ac:dyDescent="0.2"/>
    <row r="421" ht="12" customHeight="1" x14ac:dyDescent="0.2"/>
    <row r="422" ht="12" customHeight="1" x14ac:dyDescent="0.2"/>
    <row r="423" ht="12" customHeight="1" x14ac:dyDescent="0.2"/>
    <row r="424" ht="12" customHeight="1" x14ac:dyDescent="0.2"/>
    <row r="425" ht="12" customHeight="1" x14ac:dyDescent="0.2"/>
    <row r="426" ht="12" customHeight="1" x14ac:dyDescent="0.2"/>
    <row r="427" ht="12" customHeight="1" x14ac:dyDescent="0.2"/>
    <row r="428" ht="12" customHeight="1" x14ac:dyDescent="0.2"/>
    <row r="429" ht="12" customHeight="1" x14ac:dyDescent="0.2"/>
    <row r="430" ht="12" customHeight="1" x14ac:dyDescent="0.2"/>
    <row r="431" ht="12" customHeight="1" x14ac:dyDescent="0.2"/>
    <row r="432"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sheetData>
  <sheetProtection password="CDE6" sheet="1" objects="1" scenarios="1" selectLockedCells="1"/>
  <autoFilter ref="Q130:R228"/>
  <mergeCells count="60">
    <mergeCell ref="A23:M23"/>
    <mergeCell ref="A29:M29"/>
    <mergeCell ref="I19:M19"/>
    <mergeCell ref="B37:C37"/>
    <mergeCell ref="C20:H20"/>
    <mergeCell ref="I20:N20"/>
    <mergeCell ref="A25:M25"/>
    <mergeCell ref="A26:M26"/>
    <mergeCell ref="A32:M32"/>
    <mergeCell ref="A24:M24"/>
    <mergeCell ref="E33:E34"/>
    <mergeCell ref="F33:F34"/>
    <mergeCell ref="G33:G34"/>
    <mergeCell ref="D33:D34"/>
    <mergeCell ref="A7:B7"/>
    <mergeCell ref="A11:B11"/>
    <mergeCell ref="A12:B12"/>
    <mergeCell ref="A13:B13"/>
    <mergeCell ref="A14:B14"/>
    <mergeCell ref="A8:B8"/>
    <mergeCell ref="A9:B9"/>
    <mergeCell ref="A10:B10"/>
    <mergeCell ref="A4:M4"/>
    <mergeCell ref="A2:M2"/>
    <mergeCell ref="A5:B5"/>
    <mergeCell ref="A6:B6"/>
    <mergeCell ref="L3:M3"/>
    <mergeCell ref="J92:J93"/>
    <mergeCell ref="B45:C45"/>
    <mergeCell ref="B44:C44"/>
    <mergeCell ref="E99:G99"/>
    <mergeCell ref="A15:B15"/>
    <mergeCell ref="A33:A34"/>
    <mergeCell ref="B33:C34"/>
    <mergeCell ref="A17:M17"/>
    <mergeCell ref="A18:B19"/>
    <mergeCell ref="A22:M22"/>
    <mergeCell ref="A27:M27"/>
    <mergeCell ref="A28:M28"/>
    <mergeCell ref="A52:M52"/>
    <mergeCell ref="B48:C48"/>
    <mergeCell ref="A30:M30"/>
    <mergeCell ref="A31:M31"/>
    <mergeCell ref="A95:F95"/>
    <mergeCell ref="B38:C38"/>
    <mergeCell ref="B35:C35"/>
    <mergeCell ref="B36:C36"/>
    <mergeCell ref="B49:C49"/>
    <mergeCell ref="B40:C40"/>
    <mergeCell ref="B41:C41"/>
    <mergeCell ref="B42:C42"/>
    <mergeCell ref="B43:C43"/>
    <mergeCell ref="B46:C46"/>
    <mergeCell ref="B39:C39"/>
    <mergeCell ref="B47:C47"/>
    <mergeCell ref="B108:I108"/>
    <mergeCell ref="B109:I112"/>
    <mergeCell ref="B113:I114"/>
    <mergeCell ref="J108:M109"/>
    <mergeCell ref="J98:M104"/>
  </mergeCells>
  <phoneticPr fontId="2" type="noConversion"/>
  <conditionalFormatting sqref="F56:G56 F68:G70 F78:G79 M59:M65 M56 K63 M81:M91 M72:M79 L82:L89 K87 K89 P89 K72:K76 K77:L78 J74:J78 K80:L80 K81:K83 J80:J89 F93:H93 E92:E93 D115:G117 D90:D93 H115:M115 J113:M114">
    <cfRule type="expression" dxfId="31" priority="31" stopIfTrue="1">
      <formula>VLOOKUP(D56,Checklist,3,0)=TRUE</formula>
    </cfRule>
  </conditionalFormatting>
  <conditionalFormatting sqref="B56:B89 I56:I62 L56:L69 E56:E69 E73:E75 I65:I76 E81:E84">
    <cfRule type="expression" dxfId="30" priority="32" stopIfTrue="1">
      <formula>VLOOKUP(B56,Checklist,2,0)=TRUE</formula>
    </cfRule>
  </conditionalFormatting>
  <conditionalFormatting sqref="E63">
    <cfRule type="expression" dxfId="29" priority="33" stopIfTrue="1">
      <formula>VLOOKUP(E63,Checklist,2,0)=TRUE</formula>
    </cfRule>
  </conditionalFormatting>
  <conditionalFormatting sqref="S264:S387 AC126:AD126 AF128:AF129 U118 V119:V120 T117 W121:X121 W127:X129 AG129 AB125:AC125 AA124 Z123 Y122 AE127 AE129 W120 S131:S228">
    <cfRule type="cellIs" dxfId="28" priority="34" stopIfTrue="1" operator="equal">
      <formula>TRUE</formula>
    </cfRule>
  </conditionalFormatting>
  <conditionalFormatting sqref="C5">
    <cfRule type="expression" dxfId="27" priority="35" stopIfTrue="1">
      <formula>$C$5=""</formula>
    </cfRule>
  </conditionalFormatting>
  <conditionalFormatting sqref="C6:C8 C11:C15">
    <cfRule type="expression" dxfId="26" priority="36" stopIfTrue="1">
      <formula>AND($C$5&lt;&gt;"",C6="")</formula>
    </cfRule>
  </conditionalFormatting>
  <conditionalFormatting sqref="J34:M34">
    <cfRule type="expression" dxfId="25" priority="38" stopIfTrue="1">
      <formula>$Q$32=2</formula>
    </cfRule>
  </conditionalFormatting>
  <conditionalFormatting sqref="I35:I49">
    <cfRule type="expression" dxfId="24" priority="39" stopIfTrue="1">
      <formula>AND($B$35&lt;&gt;"", I35="")</formula>
    </cfRule>
  </conditionalFormatting>
  <conditionalFormatting sqref="B84:B85">
    <cfRule type="expression" dxfId="23" priority="41" stopIfTrue="1">
      <formula>VLOOKUP(B84,Checklist,2,0)=TRUE</formula>
    </cfRule>
  </conditionalFormatting>
  <conditionalFormatting sqref="B81:B83">
    <cfRule type="expression" dxfId="22" priority="42" stopIfTrue="1">
      <formula>VLOOKUP(B81,Checklist,2,0)=TRUE</formula>
    </cfRule>
  </conditionalFormatting>
  <conditionalFormatting sqref="Q148:Q151">
    <cfRule type="expression" dxfId="21" priority="29" stopIfTrue="1">
      <formula>VLOOKUP(Q148,Checklist,2,0)=TRUE</formula>
    </cfRule>
  </conditionalFormatting>
  <conditionalFormatting sqref="Q171">
    <cfRule type="expression" dxfId="20" priority="25" stopIfTrue="1">
      <formula>VLOOKUP(Q171,Checklist,2,0)=TRUE</formula>
    </cfRule>
  </conditionalFormatting>
  <conditionalFormatting sqref="Q154">
    <cfRule type="expression" dxfId="19" priority="28" stopIfTrue="1">
      <formula>VLOOKUP(Q154,Checklist,2,0)=TRUE</formula>
    </cfRule>
  </conditionalFormatting>
  <conditionalFormatting sqref="Q154">
    <cfRule type="expression" dxfId="18" priority="27" stopIfTrue="1">
      <formula>VLOOKUP(Q154,Checklist,2,0)=TRUE</formula>
    </cfRule>
  </conditionalFormatting>
  <conditionalFormatting sqref="Q148:Q151">
    <cfRule type="expression" dxfId="17" priority="26" stopIfTrue="1">
      <formula>VLOOKUP(Q148,Checklist,2,0)=TRUE</formula>
    </cfRule>
  </conditionalFormatting>
  <conditionalFormatting sqref="I69">
    <cfRule type="expression" dxfId="16" priority="15" stopIfTrue="1">
      <formula>$H$69</formula>
    </cfRule>
    <cfRule type="expression" dxfId="15" priority="18" stopIfTrue="1">
      <formula>$I$69</formula>
    </cfRule>
    <cfRule type="expression" dxfId="14" priority="19" stopIfTrue="1">
      <formula>$I$69</formula>
    </cfRule>
    <cfRule type="expression" dxfId="13" priority="20" stopIfTrue="1">
      <formula>$I$69</formula>
    </cfRule>
    <cfRule type="colorScale" priority="21">
      <colorScale>
        <cfvo type="min"/>
        <cfvo type="max"/>
        <color rgb="FFFF7128"/>
        <color rgb="FFFFEF9C"/>
      </colorScale>
    </cfRule>
    <cfRule type="expression" dxfId="12" priority="22" stopIfTrue="1">
      <formula>$I$69</formula>
    </cfRule>
  </conditionalFormatting>
  <conditionalFormatting sqref="P70:P72">
    <cfRule type="expression" dxfId="11" priority="12" stopIfTrue="1">
      <formula>VLOOKUP(P70,Checklist,2,0)=TRUE</formula>
    </cfRule>
  </conditionalFormatting>
  <conditionalFormatting sqref="E70:E71">
    <cfRule type="expression" dxfId="10" priority="11" stopIfTrue="1">
      <formula>VLOOKUP(E70,Checklist,2,0)=TRUE</formula>
    </cfRule>
  </conditionalFormatting>
  <conditionalFormatting sqref="E72">
    <cfRule type="expression" dxfId="9" priority="10" stopIfTrue="1">
      <formula>VLOOKUP(E72,Checklist,2,0)=TRUE</formula>
    </cfRule>
  </conditionalFormatting>
  <conditionalFormatting sqref="P63:P64">
    <cfRule type="expression" dxfId="8" priority="9" stopIfTrue="1">
      <formula>VLOOKUP(P63,Checklist,2,0)=TRUE</formula>
    </cfRule>
  </conditionalFormatting>
  <conditionalFormatting sqref="I63">
    <cfRule type="expression" dxfId="7" priority="8" stopIfTrue="1">
      <formula>VLOOKUP(I63,Checklist,2,0)=TRUE</formula>
    </cfRule>
  </conditionalFormatting>
  <conditionalFormatting sqref="I64">
    <cfRule type="expression" dxfId="6" priority="7" stopIfTrue="1">
      <formula>VLOOKUP(I64,Checklist,2,0)=TRUE</formula>
    </cfRule>
  </conditionalFormatting>
  <conditionalFormatting sqref="P76:P80">
    <cfRule type="expression" dxfId="5" priority="6" stopIfTrue="1">
      <formula>VLOOKUP(P76,Checklist,2,0)=TRUE</formula>
    </cfRule>
  </conditionalFormatting>
  <conditionalFormatting sqref="E76">
    <cfRule type="expression" dxfId="4" priority="5" stopIfTrue="1">
      <formula>VLOOKUP(E76,Checklist,2,0)=TRUE</formula>
    </cfRule>
  </conditionalFormatting>
  <conditionalFormatting sqref="E77">
    <cfRule type="expression" dxfId="3" priority="4" stopIfTrue="1">
      <formula>VLOOKUP(E77,Checklist,2,0)=TRUE</formula>
    </cfRule>
  </conditionalFormatting>
  <conditionalFormatting sqref="E78">
    <cfRule type="expression" dxfId="2" priority="3" stopIfTrue="1">
      <formula>VLOOKUP(E78,Checklist,2,0)=TRUE</formula>
    </cfRule>
  </conditionalFormatting>
  <conditionalFormatting sqref="E79">
    <cfRule type="expression" dxfId="1" priority="2" stopIfTrue="1">
      <formula>VLOOKUP(E79,Checklist,2,0)=TRUE</formula>
    </cfRule>
  </conditionalFormatting>
  <conditionalFormatting sqref="E80">
    <cfRule type="expression" dxfId="0" priority="1" stopIfTrue="1">
      <formula>VLOOKUP(E80,Checklist,2,0)=TRUE</formula>
    </cfRule>
  </conditionalFormatting>
  <dataValidations count="2">
    <dataValidation type="list" allowBlank="1" showInputMessage="1" showErrorMessage="1" sqref="H35:H49">
      <formula1>$Q$10:$Q$12</formula1>
    </dataValidation>
    <dataValidation type="list" allowBlank="1" showInputMessage="1" showErrorMessage="1" sqref="C12">
      <formula1>$Q$230:$Q$263</formula1>
    </dataValidation>
  </dataValidations>
  <printOptions horizontalCentered="1" verticalCentered="1"/>
  <pageMargins left="0.25" right="0.25" top="0.75" bottom="0.75" header="0.3" footer="0.3"/>
  <pageSetup paperSize="9" scale="58" orientation="portrait" r:id="rId1"/>
  <headerFooter alignWithMargins="0">
    <oddFooter>&amp;R&amp;"Times New Roman,太字 斜体"Application Form Rev. 140115</oddFooter>
  </headerFooter>
  <rowBreaks count="1" manualBreakCount="1">
    <brk id="94"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050" r:id="rId4" name="Group Box 26">
              <controlPr defaultSize="0" autoFill="0" autoPict="0">
                <anchor moveWithCells="1">
                  <from>
                    <xdr:col>1</xdr:col>
                    <xdr:colOff>38100</xdr:colOff>
                    <xdr:row>50</xdr:row>
                    <xdr:rowOff>0</xdr:rowOff>
                  </from>
                  <to>
                    <xdr:col>2</xdr:col>
                    <xdr:colOff>333375</xdr:colOff>
                    <xdr:row>51</xdr:row>
                    <xdr:rowOff>133350</xdr:rowOff>
                  </to>
                </anchor>
              </controlPr>
            </control>
          </mc:Choice>
        </mc:AlternateContent>
        <mc:AlternateContent xmlns:mc="http://schemas.openxmlformats.org/markup-compatibility/2006">
          <mc:Choice Requires="x14">
            <control shapeId="1054" r:id="rId5" name="Group Box 30">
              <controlPr defaultSize="0" autoFill="0" autoPict="0">
                <anchor moveWithCells="1">
                  <from>
                    <xdr:col>1</xdr:col>
                    <xdr:colOff>285750</xdr:colOff>
                    <xdr:row>50</xdr:row>
                    <xdr:rowOff>0</xdr:rowOff>
                  </from>
                  <to>
                    <xdr:col>9</xdr:col>
                    <xdr:colOff>28575</xdr:colOff>
                    <xdr:row>51</xdr:row>
                    <xdr:rowOff>238125</xdr:rowOff>
                  </to>
                </anchor>
              </controlPr>
            </control>
          </mc:Choice>
        </mc:AlternateContent>
        <mc:AlternateContent xmlns:mc="http://schemas.openxmlformats.org/markup-compatibility/2006">
          <mc:Choice Requires="x14">
            <control shapeId="1056" r:id="rId6" name="Option Button 32">
              <controlPr defaultSize="0" autoFill="0" autoLine="0" autoPict="0">
                <anchor moveWithCells="1">
                  <from>
                    <xdr:col>2</xdr:col>
                    <xdr:colOff>228600</xdr:colOff>
                    <xdr:row>17</xdr:row>
                    <xdr:rowOff>95250</xdr:rowOff>
                  </from>
                  <to>
                    <xdr:col>2</xdr:col>
                    <xdr:colOff>533400</xdr:colOff>
                    <xdr:row>18</xdr:row>
                    <xdr:rowOff>57150</xdr:rowOff>
                  </to>
                </anchor>
              </controlPr>
            </control>
          </mc:Choice>
        </mc:AlternateContent>
        <mc:AlternateContent xmlns:mc="http://schemas.openxmlformats.org/markup-compatibility/2006">
          <mc:Choice Requires="x14">
            <control shapeId="1057" r:id="rId7" name="Option Button 33">
              <controlPr defaultSize="0" autoFill="0" autoLine="0" autoPict="0">
                <anchor moveWithCells="1">
                  <from>
                    <xdr:col>8</xdr:col>
                    <xdr:colOff>209550</xdr:colOff>
                    <xdr:row>17</xdr:row>
                    <xdr:rowOff>142875</xdr:rowOff>
                  </from>
                  <to>
                    <xdr:col>8</xdr:col>
                    <xdr:colOff>561975</xdr:colOff>
                    <xdr:row>18</xdr:row>
                    <xdr:rowOff>9525</xdr:rowOff>
                  </to>
                </anchor>
              </controlPr>
            </control>
          </mc:Choice>
        </mc:AlternateContent>
        <mc:AlternateContent xmlns:mc="http://schemas.openxmlformats.org/markup-compatibility/2006">
          <mc:Choice Requires="x14">
            <control shapeId="1058" r:id="rId8" name="Group Box 34">
              <controlPr defaultSize="0" autoFill="0" autoPict="0">
                <anchor moveWithCells="1">
                  <from>
                    <xdr:col>2</xdr:col>
                    <xdr:colOff>47625</xdr:colOff>
                    <xdr:row>51</xdr:row>
                    <xdr:rowOff>0</xdr:rowOff>
                  </from>
                  <to>
                    <xdr:col>7</xdr:col>
                    <xdr:colOff>523875</xdr:colOff>
                    <xdr:row>51</xdr:row>
                    <xdr:rowOff>228600</xdr:rowOff>
                  </to>
                </anchor>
              </controlPr>
            </control>
          </mc:Choice>
        </mc:AlternateContent>
        <mc:AlternateContent xmlns:mc="http://schemas.openxmlformats.org/markup-compatibility/2006">
          <mc:Choice Requires="x14">
            <control shapeId="1060" r:id="rId9" name="Check Box 36">
              <controlPr locked="0" defaultSize="0" autoFill="0" autoLine="0" autoPict="0">
                <anchor moveWithCells="1">
                  <from>
                    <xdr:col>0</xdr:col>
                    <xdr:colOff>361950</xdr:colOff>
                    <xdr:row>54</xdr:row>
                    <xdr:rowOff>104775</xdr:rowOff>
                  </from>
                  <to>
                    <xdr:col>1</xdr:col>
                    <xdr:colOff>57150</xdr:colOff>
                    <xdr:row>56</xdr:row>
                    <xdr:rowOff>9525</xdr:rowOff>
                  </to>
                </anchor>
              </controlPr>
            </control>
          </mc:Choice>
        </mc:AlternateContent>
        <mc:AlternateContent xmlns:mc="http://schemas.openxmlformats.org/markup-compatibility/2006">
          <mc:Choice Requires="x14">
            <control shapeId="1082" r:id="rId10" name="Check Box 58">
              <controlPr locked="0" defaultSize="0" autoFill="0" autoLine="0" autoPict="0">
                <anchor moveWithCells="1">
                  <from>
                    <xdr:col>0</xdr:col>
                    <xdr:colOff>361950</xdr:colOff>
                    <xdr:row>55</xdr:row>
                    <xdr:rowOff>161925</xdr:rowOff>
                  </from>
                  <to>
                    <xdr:col>1</xdr:col>
                    <xdr:colOff>57150</xdr:colOff>
                    <xdr:row>57</xdr:row>
                    <xdr:rowOff>9525</xdr:rowOff>
                  </to>
                </anchor>
              </controlPr>
            </control>
          </mc:Choice>
        </mc:AlternateContent>
        <mc:AlternateContent xmlns:mc="http://schemas.openxmlformats.org/markup-compatibility/2006">
          <mc:Choice Requires="x14">
            <control shapeId="1083" r:id="rId11" name="Check Box 59">
              <controlPr locked="0" defaultSize="0" autoFill="0" autoLine="0" autoPict="0">
                <anchor moveWithCells="1">
                  <from>
                    <xdr:col>0</xdr:col>
                    <xdr:colOff>361950</xdr:colOff>
                    <xdr:row>56</xdr:row>
                    <xdr:rowOff>161925</xdr:rowOff>
                  </from>
                  <to>
                    <xdr:col>1</xdr:col>
                    <xdr:colOff>57150</xdr:colOff>
                    <xdr:row>58</xdr:row>
                    <xdr:rowOff>9525</xdr:rowOff>
                  </to>
                </anchor>
              </controlPr>
            </control>
          </mc:Choice>
        </mc:AlternateContent>
        <mc:AlternateContent xmlns:mc="http://schemas.openxmlformats.org/markup-compatibility/2006">
          <mc:Choice Requires="x14">
            <control shapeId="1084" r:id="rId12" name="Check Box 60">
              <controlPr locked="0" defaultSize="0" autoFill="0" autoLine="0" autoPict="0">
                <anchor moveWithCells="1">
                  <from>
                    <xdr:col>0</xdr:col>
                    <xdr:colOff>361950</xdr:colOff>
                    <xdr:row>57</xdr:row>
                    <xdr:rowOff>161925</xdr:rowOff>
                  </from>
                  <to>
                    <xdr:col>1</xdr:col>
                    <xdr:colOff>57150</xdr:colOff>
                    <xdr:row>59</xdr:row>
                    <xdr:rowOff>9525</xdr:rowOff>
                  </to>
                </anchor>
              </controlPr>
            </control>
          </mc:Choice>
        </mc:AlternateContent>
        <mc:AlternateContent xmlns:mc="http://schemas.openxmlformats.org/markup-compatibility/2006">
          <mc:Choice Requires="x14">
            <control shapeId="1085" r:id="rId13" name="Check Box 61">
              <controlPr locked="0" defaultSize="0" autoFill="0" autoLine="0" autoPict="0">
                <anchor moveWithCells="1">
                  <from>
                    <xdr:col>0</xdr:col>
                    <xdr:colOff>361950</xdr:colOff>
                    <xdr:row>58</xdr:row>
                    <xdr:rowOff>161925</xdr:rowOff>
                  </from>
                  <to>
                    <xdr:col>1</xdr:col>
                    <xdr:colOff>57150</xdr:colOff>
                    <xdr:row>60</xdr:row>
                    <xdr:rowOff>9525</xdr:rowOff>
                  </to>
                </anchor>
              </controlPr>
            </control>
          </mc:Choice>
        </mc:AlternateContent>
        <mc:AlternateContent xmlns:mc="http://schemas.openxmlformats.org/markup-compatibility/2006">
          <mc:Choice Requires="x14">
            <control shapeId="1086" r:id="rId14" name="Check Box 62">
              <controlPr locked="0" defaultSize="0" autoFill="0" autoLine="0" autoPict="0">
                <anchor moveWithCells="1">
                  <from>
                    <xdr:col>0</xdr:col>
                    <xdr:colOff>361950</xdr:colOff>
                    <xdr:row>59</xdr:row>
                    <xdr:rowOff>161925</xdr:rowOff>
                  </from>
                  <to>
                    <xdr:col>1</xdr:col>
                    <xdr:colOff>57150</xdr:colOff>
                    <xdr:row>61</xdr:row>
                    <xdr:rowOff>9525</xdr:rowOff>
                  </to>
                </anchor>
              </controlPr>
            </control>
          </mc:Choice>
        </mc:AlternateContent>
        <mc:AlternateContent xmlns:mc="http://schemas.openxmlformats.org/markup-compatibility/2006">
          <mc:Choice Requires="x14">
            <control shapeId="1087" r:id="rId15" name="Check Box 63">
              <controlPr locked="0" defaultSize="0" autoFill="0" autoLine="0" autoPict="0">
                <anchor moveWithCells="1">
                  <from>
                    <xdr:col>0</xdr:col>
                    <xdr:colOff>361950</xdr:colOff>
                    <xdr:row>60</xdr:row>
                    <xdr:rowOff>161925</xdr:rowOff>
                  </from>
                  <to>
                    <xdr:col>1</xdr:col>
                    <xdr:colOff>57150</xdr:colOff>
                    <xdr:row>62</xdr:row>
                    <xdr:rowOff>9525</xdr:rowOff>
                  </to>
                </anchor>
              </controlPr>
            </control>
          </mc:Choice>
        </mc:AlternateContent>
        <mc:AlternateContent xmlns:mc="http://schemas.openxmlformats.org/markup-compatibility/2006">
          <mc:Choice Requires="x14">
            <control shapeId="1088" r:id="rId16" name="Check Box 64">
              <controlPr locked="0" defaultSize="0" autoFill="0" autoLine="0" autoPict="0">
                <anchor moveWithCells="1">
                  <from>
                    <xdr:col>0</xdr:col>
                    <xdr:colOff>361950</xdr:colOff>
                    <xdr:row>61</xdr:row>
                    <xdr:rowOff>161925</xdr:rowOff>
                  </from>
                  <to>
                    <xdr:col>1</xdr:col>
                    <xdr:colOff>57150</xdr:colOff>
                    <xdr:row>63</xdr:row>
                    <xdr:rowOff>9525</xdr:rowOff>
                  </to>
                </anchor>
              </controlPr>
            </control>
          </mc:Choice>
        </mc:AlternateContent>
        <mc:AlternateContent xmlns:mc="http://schemas.openxmlformats.org/markup-compatibility/2006">
          <mc:Choice Requires="x14">
            <control shapeId="1089" r:id="rId17" name="Check Box 65">
              <controlPr locked="0" defaultSize="0" autoFill="0" autoLine="0" autoPict="0">
                <anchor moveWithCells="1">
                  <from>
                    <xdr:col>0</xdr:col>
                    <xdr:colOff>361950</xdr:colOff>
                    <xdr:row>62</xdr:row>
                    <xdr:rowOff>161925</xdr:rowOff>
                  </from>
                  <to>
                    <xdr:col>1</xdr:col>
                    <xdr:colOff>57150</xdr:colOff>
                    <xdr:row>64</xdr:row>
                    <xdr:rowOff>9525</xdr:rowOff>
                  </to>
                </anchor>
              </controlPr>
            </control>
          </mc:Choice>
        </mc:AlternateContent>
        <mc:AlternateContent xmlns:mc="http://schemas.openxmlformats.org/markup-compatibility/2006">
          <mc:Choice Requires="x14">
            <control shapeId="1090" r:id="rId18" name="Check Box 66">
              <controlPr locked="0" defaultSize="0" autoFill="0" autoLine="0" autoPict="0">
                <anchor moveWithCells="1">
                  <from>
                    <xdr:col>0</xdr:col>
                    <xdr:colOff>361950</xdr:colOff>
                    <xdr:row>63</xdr:row>
                    <xdr:rowOff>161925</xdr:rowOff>
                  </from>
                  <to>
                    <xdr:col>1</xdr:col>
                    <xdr:colOff>57150</xdr:colOff>
                    <xdr:row>65</xdr:row>
                    <xdr:rowOff>9525</xdr:rowOff>
                  </to>
                </anchor>
              </controlPr>
            </control>
          </mc:Choice>
        </mc:AlternateContent>
        <mc:AlternateContent xmlns:mc="http://schemas.openxmlformats.org/markup-compatibility/2006">
          <mc:Choice Requires="x14">
            <control shapeId="1094" r:id="rId19" name="Check Box 70">
              <controlPr locked="0" defaultSize="0" autoFill="0" autoLine="0" autoPict="0">
                <anchor moveWithCells="1">
                  <from>
                    <xdr:col>0</xdr:col>
                    <xdr:colOff>361950</xdr:colOff>
                    <xdr:row>84</xdr:row>
                    <xdr:rowOff>171450</xdr:rowOff>
                  </from>
                  <to>
                    <xdr:col>1</xdr:col>
                    <xdr:colOff>57150</xdr:colOff>
                    <xdr:row>86</xdr:row>
                    <xdr:rowOff>19050</xdr:rowOff>
                  </to>
                </anchor>
              </controlPr>
            </control>
          </mc:Choice>
        </mc:AlternateContent>
        <mc:AlternateContent xmlns:mc="http://schemas.openxmlformats.org/markup-compatibility/2006">
          <mc:Choice Requires="x14">
            <control shapeId="1095" r:id="rId20" name="Check Box 71">
              <controlPr locked="0" defaultSize="0" autoFill="0" autoLine="0" autoPict="0">
                <anchor moveWithCells="1">
                  <from>
                    <xdr:col>0</xdr:col>
                    <xdr:colOff>361950</xdr:colOff>
                    <xdr:row>86</xdr:row>
                    <xdr:rowOff>171450</xdr:rowOff>
                  </from>
                  <to>
                    <xdr:col>1</xdr:col>
                    <xdr:colOff>57150</xdr:colOff>
                    <xdr:row>88</xdr:row>
                    <xdr:rowOff>19050</xdr:rowOff>
                  </to>
                </anchor>
              </controlPr>
            </control>
          </mc:Choice>
        </mc:AlternateContent>
        <mc:AlternateContent xmlns:mc="http://schemas.openxmlformats.org/markup-compatibility/2006">
          <mc:Choice Requires="x14">
            <control shapeId="1096" r:id="rId21" name="Check Box 72">
              <controlPr locked="0" defaultSize="0" autoFill="0" autoLine="0" autoPict="0">
                <anchor moveWithCells="1">
                  <from>
                    <xdr:col>0</xdr:col>
                    <xdr:colOff>361950</xdr:colOff>
                    <xdr:row>87</xdr:row>
                    <xdr:rowOff>171450</xdr:rowOff>
                  </from>
                  <to>
                    <xdr:col>1</xdr:col>
                    <xdr:colOff>57150</xdr:colOff>
                    <xdr:row>89</xdr:row>
                    <xdr:rowOff>19050</xdr:rowOff>
                  </to>
                </anchor>
              </controlPr>
            </control>
          </mc:Choice>
        </mc:AlternateContent>
        <mc:AlternateContent xmlns:mc="http://schemas.openxmlformats.org/markup-compatibility/2006">
          <mc:Choice Requires="x14">
            <control shapeId="1097" r:id="rId22" name="Check Box 73">
              <controlPr locked="0" defaultSize="0" autoFill="0" autoLine="0" autoPict="0">
                <anchor moveWithCells="1">
                  <from>
                    <xdr:col>3</xdr:col>
                    <xdr:colOff>638175</xdr:colOff>
                    <xdr:row>55</xdr:row>
                    <xdr:rowOff>0</xdr:rowOff>
                  </from>
                  <to>
                    <xdr:col>4</xdr:col>
                    <xdr:colOff>28575</xdr:colOff>
                    <xdr:row>56</xdr:row>
                    <xdr:rowOff>28575</xdr:rowOff>
                  </to>
                </anchor>
              </controlPr>
            </control>
          </mc:Choice>
        </mc:AlternateContent>
        <mc:AlternateContent xmlns:mc="http://schemas.openxmlformats.org/markup-compatibility/2006">
          <mc:Choice Requires="x14">
            <control shapeId="1099" r:id="rId23" name="Check Box 75">
              <controlPr locked="0" defaultSize="0" autoFill="0" autoLine="0" autoPict="0">
                <anchor moveWithCells="1">
                  <from>
                    <xdr:col>3</xdr:col>
                    <xdr:colOff>638175</xdr:colOff>
                    <xdr:row>57</xdr:row>
                    <xdr:rowOff>171450</xdr:rowOff>
                  </from>
                  <to>
                    <xdr:col>4</xdr:col>
                    <xdr:colOff>28575</xdr:colOff>
                    <xdr:row>59</xdr:row>
                    <xdr:rowOff>19050</xdr:rowOff>
                  </to>
                </anchor>
              </controlPr>
            </control>
          </mc:Choice>
        </mc:AlternateContent>
        <mc:AlternateContent xmlns:mc="http://schemas.openxmlformats.org/markup-compatibility/2006">
          <mc:Choice Requires="x14">
            <control shapeId="1102" r:id="rId24" name="Check Box 78">
              <controlPr locked="0" defaultSize="0" autoFill="0" autoLine="0" autoPict="0">
                <anchor moveWithCells="1">
                  <from>
                    <xdr:col>3</xdr:col>
                    <xdr:colOff>647700</xdr:colOff>
                    <xdr:row>70</xdr:row>
                    <xdr:rowOff>161925</xdr:rowOff>
                  </from>
                  <to>
                    <xdr:col>4</xdr:col>
                    <xdr:colOff>38100</xdr:colOff>
                    <xdr:row>72</xdr:row>
                    <xdr:rowOff>9525</xdr:rowOff>
                  </to>
                </anchor>
              </controlPr>
            </control>
          </mc:Choice>
        </mc:AlternateContent>
        <mc:AlternateContent xmlns:mc="http://schemas.openxmlformats.org/markup-compatibility/2006">
          <mc:Choice Requires="x14">
            <control shapeId="1105" r:id="rId25" name="Check Box 81">
              <controlPr locked="0" defaultSize="0" autoFill="0" autoLine="0" autoPict="0">
                <anchor moveWithCells="1">
                  <from>
                    <xdr:col>10</xdr:col>
                    <xdr:colOff>647700</xdr:colOff>
                    <xdr:row>63</xdr:row>
                    <xdr:rowOff>171450</xdr:rowOff>
                  </from>
                  <to>
                    <xdr:col>11</xdr:col>
                    <xdr:colOff>57150</xdr:colOff>
                    <xdr:row>65</xdr:row>
                    <xdr:rowOff>19050</xdr:rowOff>
                  </to>
                </anchor>
              </controlPr>
            </control>
          </mc:Choice>
        </mc:AlternateContent>
        <mc:AlternateContent xmlns:mc="http://schemas.openxmlformats.org/markup-compatibility/2006">
          <mc:Choice Requires="x14">
            <control shapeId="1106" r:id="rId26" name="Check Box 82">
              <controlPr locked="0" defaultSize="0" autoFill="0" autoLine="0" autoPict="0">
                <anchor moveWithCells="1">
                  <from>
                    <xdr:col>10</xdr:col>
                    <xdr:colOff>647700</xdr:colOff>
                    <xdr:row>64</xdr:row>
                    <xdr:rowOff>171450</xdr:rowOff>
                  </from>
                  <to>
                    <xdr:col>11</xdr:col>
                    <xdr:colOff>57150</xdr:colOff>
                    <xdr:row>66</xdr:row>
                    <xdr:rowOff>19050</xdr:rowOff>
                  </to>
                </anchor>
              </controlPr>
            </control>
          </mc:Choice>
        </mc:AlternateContent>
        <mc:AlternateContent xmlns:mc="http://schemas.openxmlformats.org/markup-compatibility/2006">
          <mc:Choice Requires="x14">
            <control shapeId="1107" r:id="rId27" name="Check Box 83">
              <controlPr locked="0" defaultSize="0" autoFill="0" autoLine="0" autoPict="0">
                <anchor moveWithCells="1">
                  <from>
                    <xdr:col>10</xdr:col>
                    <xdr:colOff>647700</xdr:colOff>
                    <xdr:row>66</xdr:row>
                    <xdr:rowOff>171450</xdr:rowOff>
                  </from>
                  <to>
                    <xdr:col>11</xdr:col>
                    <xdr:colOff>57150</xdr:colOff>
                    <xdr:row>68</xdr:row>
                    <xdr:rowOff>19050</xdr:rowOff>
                  </to>
                </anchor>
              </controlPr>
            </control>
          </mc:Choice>
        </mc:AlternateContent>
        <mc:AlternateContent xmlns:mc="http://schemas.openxmlformats.org/markup-compatibility/2006">
          <mc:Choice Requires="x14">
            <control shapeId="1108" r:id="rId28" name="Check Box 84">
              <controlPr locked="0" defaultSize="0" autoFill="0" autoLine="0" autoPict="0">
                <anchor moveWithCells="1">
                  <from>
                    <xdr:col>10</xdr:col>
                    <xdr:colOff>647700</xdr:colOff>
                    <xdr:row>67</xdr:row>
                    <xdr:rowOff>171450</xdr:rowOff>
                  </from>
                  <to>
                    <xdr:col>11</xdr:col>
                    <xdr:colOff>57150</xdr:colOff>
                    <xdr:row>69</xdr:row>
                    <xdr:rowOff>19050</xdr:rowOff>
                  </to>
                </anchor>
              </controlPr>
            </control>
          </mc:Choice>
        </mc:AlternateContent>
        <mc:AlternateContent xmlns:mc="http://schemas.openxmlformats.org/markup-compatibility/2006">
          <mc:Choice Requires="x14">
            <control shapeId="1123" r:id="rId29" name="Check Box 99">
              <controlPr locked="0" defaultSize="0" autoFill="0" autoLine="0" autoPict="0">
                <anchor moveWithCells="1">
                  <from>
                    <xdr:col>10</xdr:col>
                    <xdr:colOff>657225</xdr:colOff>
                    <xdr:row>54</xdr:row>
                    <xdr:rowOff>114300</xdr:rowOff>
                  </from>
                  <to>
                    <xdr:col>11</xdr:col>
                    <xdr:colOff>66675</xdr:colOff>
                    <xdr:row>56</xdr:row>
                    <xdr:rowOff>19050</xdr:rowOff>
                  </to>
                </anchor>
              </controlPr>
            </control>
          </mc:Choice>
        </mc:AlternateContent>
        <mc:AlternateContent xmlns:mc="http://schemas.openxmlformats.org/markup-compatibility/2006">
          <mc:Choice Requires="x14">
            <control shapeId="1124" r:id="rId30" name="Check Box 100">
              <controlPr locked="0" defaultSize="0" autoFill="0" autoLine="0" autoPict="0">
                <anchor moveWithCells="1">
                  <from>
                    <xdr:col>10</xdr:col>
                    <xdr:colOff>657225</xdr:colOff>
                    <xdr:row>57</xdr:row>
                    <xdr:rowOff>152400</xdr:rowOff>
                  </from>
                  <to>
                    <xdr:col>11</xdr:col>
                    <xdr:colOff>66675</xdr:colOff>
                    <xdr:row>59</xdr:row>
                    <xdr:rowOff>0</xdr:rowOff>
                  </to>
                </anchor>
              </controlPr>
            </control>
          </mc:Choice>
        </mc:AlternateContent>
        <mc:AlternateContent xmlns:mc="http://schemas.openxmlformats.org/markup-compatibility/2006">
          <mc:Choice Requires="x14">
            <control shapeId="1125" r:id="rId31" name="Check Box 101">
              <controlPr locked="0" defaultSize="0" autoFill="0" autoLine="0" autoPict="0">
                <anchor moveWithCells="1">
                  <from>
                    <xdr:col>10</xdr:col>
                    <xdr:colOff>657225</xdr:colOff>
                    <xdr:row>60</xdr:row>
                    <xdr:rowOff>180975</xdr:rowOff>
                  </from>
                  <to>
                    <xdr:col>11</xdr:col>
                    <xdr:colOff>66675</xdr:colOff>
                    <xdr:row>62</xdr:row>
                    <xdr:rowOff>28575</xdr:rowOff>
                  </to>
                </anchor>
              </controlPr>
            </control>
          </mc:Choice>
        </mc:AlternateContent>
        <mc:AlternateContent xmlns:mc="http://schemas.openxmlformats.org/markup-compatibility/2006">
          <mc:Choice Requires="x14">
            <control shapeId="1126" r:id="rId32" name="Check Box 102">
              <controlPr locked="0" defaultSize="0" autoFill="0" autoLine="0" autoPict="0">
                <anchor moveWithCells="1">
                  <from>
                    <xdr:col>10</xdr:col>
                    <xdr:colOff>657225</xdr:colOff>
                    <xdr:row>61</xdr:row>
                    <xdr:rowOff>171450</xdr:rowOff>
                  </from>
                  <to>
                    <xdr:col>11</xdr:col>
                    <xdr:colOff>66675</xdr:colOff>
                    <xdr:row>63</xdr:row>
                    <xdr:rowOff>19050</xdr:rowOff>
                  </to>
                </anchor>
              </controlPr>
            </control>
          </mc:Choice>
        </mc:AlternateContent>
        <mc:AlternateContent xmlns:mc="http://schemas.openxmlformats.org/markup-compatibility/2006">
          <mc:Choice Requires="x14">
            <control shapeId="1127" r:id="rId33" name="Check Box 103">
              <controlPr locked="0" defaultSize="0" autoFill="0" autoLine="0" autoPict="0">
                <anchor moveWithCells="1">
                  <from>
                    <xdr:col>10</xdr:col>
                    <xdr:colOff>657225</xdr:colOff>
                    <xdr:row>62</xdr:row>
                    <xdr:rowOff>171450</xdr:rowOff>
                  </from>
                  <to>
                    <xdr:col>11</xdr:col>
                    <xdr:colOff>66675</xdr:colOff>
                    <xdr:row>64</xdr:row>
                    <xdr:rowOff>19050</xdr:rowOff>
                  </to>
                </anchor>
              </controlPr>
            </control>
          </mc:Choice>
        </mc:AlternateContent>
        <mc:AlternateContent xmlns:mc="http://schemas.openxmlformats.org/markup-compatibility/2006">
          <mc:Choice Requires="x14">
            <control shapeId="6294" r:id="rId34" name="Check Box 1174">
              <controlPr locked="0" defaultSize="0" autoFill="0" autoLine="0" autoPict="0">
                <anchor moveWithCells="1">
                  <from>
                    <xdr:col>0</xdr:col>
                    <xdr:colOff>361950</xdr:colOff>
                    <xdr:row>80</xdr:row>
                    <xdr:rowOff>171450</xdr:rowOff>
                  </from>
                  <to>
                    <xdr:col>1</xdr:col>
                    <xdr:colOff>57150</xdr:colOff>
                    <xdr:row>82</xdr:row>
                    <xdr:rowOff>19050</xdr:rowOff>
                  </to>
                </anchor>
              </controlPr>
            </control>
          </mc:Choice>
        </mc:AlternateContent>
        <mc:AlternateContent xmlns:mc="http://schemas.openxmlformats.org/markup-compatibility/2006">
          <mc:Choice Requires="x14">
            <control shapeId="6297" r:id="rId35" name="Check Box 1177">
              <controlPr locked="0" defaultSize="0" autoFill="0" autoLine="0" autoPict="0">
                <anchor moveWithCells="1" sizeWithCells="1">
                  <from>
                    <xdr:col>10</xdr:col>
                    <xdr:colOff>657225</xdr:colOff>
                    <xdr:row>58</xdr:row>
                    <xdr:rowOff>152400</xdr:rowOff>
                  </from>
                  <to>
                    <xdr:col>11</xdr:col>
                    <xdr:colOff>114300</xdr:colOff>
                    <xdr:row>60</xdr:row>
                    <xdr:rowOff>38100</xdr:rowOff>
                  </to>
                </anchor>
              </controlPr>
            </control>
          </mc:Choice>
        </mc:AlternateContent>
        <mc:AlternateContent xmlns:mc="http://schemas.openxmlformats.org/markup-compatibility/2006">
          <mc:Choice Requires="x14">
            <control shapeId="6327" r:id="rId36" name="Check Box 1207">
              <controlPr locked="0" defaultSize="0" autoFill="0" autoLine="0" autoPict="0">
                <anchor moveWithCells="1">
                  <from>
                    <xdr:col>9</xdr:col>
                    <xdr:colOff>381000</xdr:colOff>
                    <xdr:row>79</xdr:row>
                    <xdr:rowOff>0</xdr:rowOff>
                  </from>
                  <to>
                    <xdr:col>9</xdr:col>
                    <xdr:colOff>685800</xdr:colOff>
                    <xdr:row>80</xdr:row>
                    <xdr:rowOff>28575</xdr:rowOff>
                  </to>
                </anchor>
              </controlPr>
            </control>
          </mc:Choice>
        </mc:AlternateContent>
        <mc:AlternateContent xmlns:mc="http://schemas.openxmlformats.org/markup-compatibility/2006">
          <mc:Choice Requires="x14">
            <control shapeId="6328" r:id="rId37" name="Check Box 1208">
              <controlPr locked="0" defaultSize="0" autoFill="0" autoLine="0" autoPict="0">
                <anchor moveWithCells="1">
                  <from>
                    <xdr:col>9</xdr:col>
                    <xdr:colOff>381000</xdr:colOff>
                    <xdr:row>83</xdr:row>
                    <xdr:rowOff>0</xdr:rowOff>
                  </from>
                  <to>
                    <xdr:col>9</xdr:col>
                    <xdr:colOff>685800</xdr:colOff>
                    <xdr:row>84</xdr:row>
                    <xdr:rowOff>28575</xdr:rowOff>
                  </to>
                </anchor>
              </controlPr>
            </control>
          </mc:Choice>
        </mc:AlternateContent>
        <mc:AlternateContent xmlns:mc="http://schemas.openxmlformats.org/markup-compatibility/2006">
          <mc:Choice Requires="x14">
            <control shapeId="6329" r:id="rId38" name="Check Box 1209">
              <controlPr locked="0" defaultSize="0" autoFill="0" autoLine="0" autoPict="0">
                <anchor moveWithCells="1">
                  <from>
                    <xdr:col>9</xdr:col>
                    <xdr:colOff>381000</xdr:colOff>
                    <xdr:row>85</xdr:row>
                    <xdr:rowOff>0</xdr:rowOff>
                  </from>
                  <to>
                    <xdr:col>9</xdr:col>
                    <xdr:colOff>685800</xdr:colOff>
                    <xdr:row>86</xdr:row>
                    <xdr:rowOff>28575</xdr:rowOff>
                  </to>
                </anchor>
              </controlPr>
            </control>
          </mc:Choice>
        </mc:AlternateContent>
        <mc:AlternateContent xmlns:mc="http://schemas.openxmlformats.org/markup-compatibility/2006">
          <mc:Choice Requires="x14">
            <control shapeId="6392" r:id="rId39" name="Check Box 1272">
              <controlPr locked="0" defaultSize="0" autoFill="0" autoLine="0" autoPict="0">
                <anchor moveWithCells="1">
                  <from>
                    <xdr:col>0</xdr:col>
                    <xdr:colOff>361950</xdr:colOff>
                    <xdr:row>65</xdr:row>
                    <xdr:rowOff>171450</xdr:rowOff>
                  </from>
                  <to>
                    <xdr:col>1</xdr:col>
                    <xdr:colOff>57150</xdr:colOff>
                    <xdr:row>67</xdr:row>
                    <xdr:rowOff>19050</xdr:rowOff>
                  </to>
                </anchor>
              </controlPr>
            </control>
          </mc:Choice>
        </mc:AlternateContent>
        <mc:AlternateContent xmlns:mc="http://schemas.openxmlformats.org/markup-compatibility/2006">
          <mc:Choice Requires="x14">
            <control shapeId="6395" r:id="rId40" name="Check Box 1275">
              <controlPr locked="0" defaultSize="0" autoFill="0" autoLine="0" autoPict="0">
                <anchor moveWithCells="1">
                  <from>
                    <xdr:col>9</xdr:col>
                    <xdr:colOff>381000</xdr:colOff>
                    <xdr:row>76</xdr:row>
                    <xdr:rowOff>0</xdr:rowOff>
                  </from>
                  <to>
                    <xdr:col>9</xdr:col>
                    <xdr:colOff>685800</xdr:colOff>
                    <xdr:row>77</xdr:row>
                    <xdr:rowOff>28575</xdr:rowOff>
                  </to>
                </anchor>
              </controlPr>
            </control>
          </mc:Choice>
        </mc:AlternateContent>
        <mc:AlternateContent xmlns:mc="http://schemas.openxmlformats.org/markup-compatibility/2006">
          <mc:Choice Requires="x14">
            <control shapeId="6396" r:id="rId41" name="Check Box 1276">
              <controlPr locked="0" defaultSize="0" autoFill="0" autoLine="0" autoPict="0">
                <anchor moveWithCells="1">
                  <from>
                    <xdr:col>9</xdr:col>
                    <xdr:colOff>381000</xdr:colOff>
                    <xdr:row>77</xdr:row>
                    <xdr:rowOff>0</xdr:rowOff>
                  </from>
                  <to>
                    <xdr:col>9</xdr:col>
                    <xdr:colOff>685800</xdr:colOff>
                    <xdr:row>78</xdr:row>
                    <xdr:rowOff>28575</xdr:rowOff>
                  </to>
                </anchor>
              </controlPr>
            </control>
          </mc:Choice>
        </mc:AlternateContent>
        <mc:AlternateContent xmlns:mc="http://schemas.openxmlformats.org/markup-compatibility/2006">
          <mc:Choice Requires="x14">
            <control shapeId="6397" r:id="rId42" name="Check Box 1277">
              <controlPr locked="0" defaultSize="0" autoFill="0" autoLine="0" autoPict="0">
                <anchor moveWithCells="1">
                  <from>
                    <xdr:col>9</xdr:col>
                    <xdr:colOff>381000</xdr:colOff>
                    <xdr:row>80</xdr:row>
                    <xdr:rowOff>0</xdr:rowOff>
                  </from>
                  <to>
                    <xdr:col>9</xdr:col>
                    <xdr:colOff>685800</xdr:colOff>
                    <xdr:row>81</xdr:row>
                    <xdr:rowOff>28575</xdr:rowOff>
                  </to>
                </anchor>
              </controlPr>
            </control>
          </mc:Choice>
        </mc:AlternateContent>
        <mc:AlternateContent xmlns:mc="http://schemas.openxmlformats.org/markup-compatibility/2006">
          <mc:Choice Requires="x14">
            <control shapeId="6398" r:id="rId43" name="Check Box 1278">
              <controlPr locked="0" defaultSize="0" autoFill="0" autoLine="0" autoPict="0">
                <anchor moveWithCells="1">
                  <from>
                    <xdr:col>9</xdr:col>
                    <xdr:colOff>381000</xdr:colOff>
                    <xdr:row>81</xdr:row>
                    <xdr:rowOff>0</xdr:rowOff>
                  </from>
                  <to>
                    <xdr:col>9</xdr:col>
                    <xdr:colOff>685800</xdr:colOff>
                    <xdr:row>82</xdr:row>
                    <xdr:rowOff>28575</xdr:rowOff>
                  </to>
                </anchor>
              </controlPr>
            </control>
          </mc:Choice>
        </mc:AlternateContent>
        <mc:AlternateContent xmlns:mc="http://schemas.openxmlformats.org/markup-compatibility/2006">
          <mc:Choice Requires="x14">
            <control shapeId="6399" r:id="rId44" name="Check Box 1279">
              <controlPr locked="0" defaultSize="0" autoFill="0" autoLine="0" autoPict="0">
                <anchor moveWithCells="1">
                  <from>
                    <xdr:col>9</xdr:col>
                    <xdr:colOff>381000</xdr:colOff>
                    <xdr:row>83</xdr:row>
                    <xdr:rowOff>0</xdr:rowOff>
                  </from>
                  <to>
                    <xdr:col>9</xdr:col>
                    <xdr:colOff>685800</xdr:colOff>
                    <xdr:row>84</xdr:row>
                    <xdr:rowOff>28575</xdr:rowOff>
                  </to>
                </anchor>
              </controlPr>
            </control>
          </mc:Choice>
        </mc:AlternateContent>
        <mc:AlternateContent xmlns:mc="http://schemas.openxmlformats.org/markup-compatibility/2006">
          <mc:Choice Requires="x14">
            <control shapeId="6400" r:id="rId45" name="Check Box 1280">
              <controlPr locked="0" defaultSize="0" autoFill="0" autoLine="0" autoPict="0">
                <anchor moveWithCells="1">
                  <from>
                    <xdr:col>9</xdr:col>
                    <xdr:colOff>381000</xdr:colOff>
                    <xdr:row>84</xdr:row>
                    <xdr:rowOff>0</xdr:rowOff>
                  </from>
                  <to>
                    <xdr:col>9</xdr:col>
                    <xdr:colOff>685800</xdr:colOff>
                    <xdr:row>85</xdr:row>
                    <xdr:rowOff>28575</xdr:rowOff>
                  </to>
                </anchor>
              </controlPr>
            </control>
          </mc:Choice>
        </mc:AlternateContent>
        <mc:AlternateContent xmlns:mc="http://schemas.openxmlformats.org/markup-compatibility/2006">
          <mc:Choice Requires="x14">
            <control shapeId="6401" r:id="rId46" name="Check Box 1281">
              <controlPr locked="0" defaultSize="0" autoFill="0" autoLine="0" autoPict="0">
                <anchor moveWithCells="1">
                  <from>
                    <xdr:col>9</xdr:col>
                    <xdr:colOff>381000</xdr:colOff>
                    <xdr:row>85</xdr:row>
                    <xdr:rowOff>0</xdr:rowOff>
                  </from>
                  <to>
                    <xdr:col>9</xdr:col>
                    <xdr:colOff>685800</xdr:colOff>
                    <xdr:row>86</xdr:row>
                    <xdr:rowOff>28575</xdr:rowOff>
                  </to>
                </anchor>
              </controlPr>
            </control>
          </mc:Choice>
        </mc:AlternateContent>
        <mc:AlternateContent xmlns:mc="http://schemas.openxmlformats.org/markup-compatibility/2006">
          <mc:Choice Requires="x14">
            <control shapeId="6402" r:id="rId47" name="Check Box 1282">
              <controlPr locked="0" defaultSize="0" autoFill="0" autoLine="0" autoPict="0">
                <anchor moveWithCells="1">
                  <from>
                    <xdr:col>9</xdr:col>
                    <xdr:colOff>381000</xdr:colOff>
                    <xdr:row>86</xdr:row>
                    <xdr:rowOff>0</xdr:rowOff>
                  </from>
                  <to>
                    <xdr:col>9</xdr:col>
                    <xdr:colOff>685800</xdr:colOff>
                    <xdr:row>87</xdr:row>
                    <xdr:rowOff>28575</xdr:rowOff>
                  </to>
                </anchor>
              </controlPr>
            </control>
          </mc:Choice>
        </mc:AlternateContent>
        <mc:AlternateContent xmlns:mc="http://schemas.openxmlformats.org/markup-compatibility/2006">
          <mc:Choice Requires="x14">
            <control shapeId="6403" r:id="rId48" name="Check Box 1283">
              <controlPr locked="0" defaultSize="0" autoFill="0" autoLine="0" autoPict="0">
                <anchor moveWithCells="1">
                  <from>
                    <xdr:col>9</xdr:col>
                    <xdr:colOff>381000</xdr:colOff>
                    <xdr:row>87</xdr:row>
                    <xdr:rowOff>0</xdr:rowOff>
                  </from>
                  <to>
                    <xdr:col>9</xdr:col>
                    <xdr:colOff>685800</xdr:colOff>
                    <xdr:row>88</xdr:row>
                    <xdr:rowOff>28575</xdr:rowOff>
                  </to>
                </anchor>
              </controlPr>
            </control>
          </mc:Choice>
        </mc:AlternateContent>
        <mc:AlternateContent xmlns:mc="http://schemas.openxmlformats.org/markup-compatibility/2006">
          <mc:Choice Requires="x14">
            <control shapeId="6404" r:id="rId49" name="Check Box 1284">
              <controlPr locked="0" defaultSize="0" autoFill="0" autoLine="0" autoPict="0">
                <anchor moveWithCells="1">
                  <from>
                    <xdr:col>9</xdr:col>
                    <xdr:colOff>381000</xdr:colOff>
                    <xdr:row>88</xdr:row>
                    <xdr:rowOff>0</xdr:rowOff>
                  </from>
                  <to>
                    <xdr:col>9</xdr:col>
                    <xdr:colOff>685800</xdr:colOff>
                    <xdr:row>89</xdr:row>
                    <xdr:rowOff>28575</xdr:rowOff>
                  </to>
                </anchor>
              </controlPr>
            </control>
          </mc:Choice>
        </mc:AlternateContent>
        <mc:AlternateContent xmlns:mc="http://schemas.openxmlformats.org/markup-compatibility/2006">
          <mc:Choice Requires="x14">
            <control shapeId="6471" r:id="rId50" name="Check Box 1351">
              <controlPr locked="0" defaultSize="0" autoFill="0" autoLine="0" autoPict="0">
                <anchor moveWithCells="1">
                  <from>
                    <xdr:col>3</xdr:col>
                    <xdr:colOff>647700</xdr:colOff>
                    <xdr:row>65</xdr:row>
                    <xdr:rowOff>161925</xdr:rowOff>
                  </from>
                  <to>
                    <xdr:col>4</xdr:col>
                    <xdr:colOff>38100</xdr:colOff>
                    <xdr:row>67</xdr:row>
                    <xdr:rowOff>9525</xdr:rowOff>
                  </to>
                </anchor>
              </controlPr>
            </control>
          </mc:Choice>
        </mc:AlternateContent>
        <mc:AlternateContent xmlns:mc="http://schemas.openxmlformats.org/markup-compatibility/2006">
          <mc:Choice Requires="x14">
            <control shapeId="6472" r:id="rId51" name="Check Box 1352">
              <controlPr locked="0" defaultSize="0" autoFill="0" autoLine="0" autoPict="0">
                <anchor moveWithCells="1">
                  <from>
                    <xdr:col>3</xdr:col>
                    <xdr:colOff>647700</xdr:colOff>
                    <xdr:row>68</xdr:row>
                    <xdr:rowOff>161925</xdr:rowOff>
                  </from>
                  <to>
                    <xdr:col>4</xdr:col>
                    <xdr:colOff>38100</xdr:colOff>
                    <xdr:row>70</xdr:row>
                    <xdr:rowOff>9525</xdr:rowOff>
                  </to>
                </anchor>
              </controlPr>
            </control>
          </mc:Choice>
        </mc:AlternateContent>
        <mc:AlternateContent xmlns:mc="http://schemas.openxmlformats.org/markup-compatibility/2006">
          <mc:Choice Requires="x14">
            <control shapeId="6490" r:id="rId52" name="Check Box 1370">
              <controlPr locked="0" defaultSize="0" autoFill="0" autoLine="0" autoPict="0">
                <anchor moveWithCells="1">
                  <from>
                    <xdr:col>10</xdr:col>
                    <xdr:colOff>657225</xdr:colOff>
                    <xdr:row>60</xdr:row>
                    <xdr:rowOff>0</xdr:rowOff>
                  </from>
                  <to>
                    <xdr:col>11</xdr:col>
                    <xdr:colOff>66675</xdr:colOff>
                    <xdr:row>61</xdr:row>
                    <xdr:rowOff>28575</xdr:rowOff>
                  </to>
                </anchor>
              </controlPr>
            </control>
          </mc:Choice>
        </mc:AlternateContent>
        <mc:AlternateContent xmlns:mc="http://schemas.openxmlformats.org/markup-compatibility/2006">
          <mc:Choice Requires="x14">
            <control shapeId="6492" r:id="rId53" name="Check Box 1372">
              <controlPr locked="0" defaultSize="0" autoFill="0" autoLine="0" autoPict="0">
                <anchor moveWithCells="1">
                  <from>
                    <xdr:col>9</xdr:col>
                    <xdr:colOff>381000</xdr:colOff>
                    <xdr:row>82</xdr:row>
                    <xdr:rowOff>0</xdr:rowOff>
                  </from>
                  <to>
                    <xdr:col>9</xdr:col>
                    <xdr:colOff>685800</xdr:colOff>
                    <xdr:row>83</xdr:row>
                    <xdr:rowOff>28575</xdr:rowOff>
                  </to>
                </anchor>
              </controlPr>
            </control>
          </mc:Choice>
        </mc:AlternateContent>
        <mc:AlternateContent xmlns:mc="http://schemas.openxmlformats.org/markup-compatibility/2006">
          <mc:Choice Requires="x14">
            <control shapeId="6493" r:id="rId54" name="Check Box 1373">
              <controlPr locked="0" defaultSize="0" autoFill="0" autoLine="0" autoPict="0">
                <anchor moveWithCells="1">
                  <from>
                    <xdr:col>9</xdr:col>
                    <xdr:colOff>381000</xdr:colOff>
                    <xdr:row>82</xdr:row>
                    <xdr:rowOff>0</xdr:rowOff>
                  </from>
                  <to>
                    <xdr:col>9</xdr:col>
                    <xdr:colOff>685800</xdr:colOff>
                    <xdr:row>83</xdr:row>
                    <xdr:rowOff>28575</xdr:rowOff>
                  </to>
                </anchor>
              </controlPr>
            </control>
          </mc:Choice>
        </mc:AlternateContent>
        <mc:AlternateContent xmlns:mc="http://schemas.openxmlformats.org/markup-compatibility/2006">
          <mc:Choice Requires="x14">
            <control shapeId="6494" r:id="rId55" name="Check Box 1374">
              <controlPr locked="0" defaultSize="0" autoFill="0" autoLine="0" autoPict="0">
                <anchor moveWithCells="1">
                  <from>
                    <xdr:col>9</xdr:col>
                    <xdr:colOff>381000</xdr:colOff>
                    <xdr:row>83</xdr:row>
                    <xdr:rowOff>0</xdr:rowOff>
                  </from>
                  <to>
                    <xdr:col>9</xdr:col>
                    <xdr:colOff>685800</xdr:colOff>
                    <xdr:row>84</xdr:row>
                    <xdr:rowOff>28575</xdr:rowOff>
                  </to>
                </anchor>
              </controlPr>
            </control>
          </mc:Choice>
        </mc:AlternateContent>
        <mc:AlternateContent xmlns:mc="http://schemas.openxmlformats.org/markup-compatibility/2006">
          <mc:Choice Requires="x14">
            <control shapeId="6596" r:id="rId56" name="Check Box 1476">
              <controlPr locked="0" defaultSize="0" autoFill="0" autoLine="0" autoPict="0">
                <anchor moveWithCells="1">
                  <from>
                    <xdr:col>10</xdr:col>
                    <xdr:colOff>657225</xdr:colOff>
                    <xdr:row>55</xdr:row>
                    <xdr:rowOff>161925</xdr:rowOff>
                  </from>
                  <to>
                    <xdr:col>11</xdr:col>
                    <xdr:colOff>66675</xdr:colOff>
                    <xdr:row>57</xdr:row>
                    <xdr:rowOff>9525</xdr:rowOff>
                  </to>
                </anchor>
              </controlPr>
            </control>
          </mc:Choice>
        </mc:AlternateContent>
        <mc:AlternateContent xmlns:mc="http://schemas.openxmlformats.org/markup-compatibility/2006">
          <mc:Choice Requires="x14">
            <control shapeId="6603" r:id="rId57" name="Check Box 1483">
              <controlPr locked="0" defaultSize="0" autoFill="0" autoLine="0" autoPict="0">
                <anchor moveWithCells="1">
                  <from>
                    <xdr:col>10</xdr:col>
                    <xdr:colOff>657225</xdr:colOff>
                    <xdr:row>56</xdr:row>
                    <xdr:rowOff>161925</xdr:rowOff>
                  </from>
                  <to>
                    <xdr:col>11</xdr:col>
                    <xdr:colOff>66675</xdr:colOff>
                    <xdr:row>58</xdr:row>
                    <xdr:rowOff>9525</xdr:rowOff>
                  </to>
                </anchor>
              </controlPr>
            </control>
          </mc:Choice>
        </mc:AlternateContent>
        <mc:AlternateContent xmlns:mc="http://schemas.openxmlformats.org/markup-compatibility/2006">
          <mc:Choice Requires="x14">
            <control shapeId="6607" r:id="rId58" name="Check Box 1487">
              <controlPr locked="0" defaultSize="0" autoFill="0" autoLine="0" autoPict="0">
                <anchor moveWithCells="1">
                  <from>
                    <xdr:col>3</xdr:col>
                    <xdr:colOff>647700</xdr:colOff>
                    <xdr:row>64</xdr:row>
                    <xdr:rowOff>161925</xdr:rowOff>
                  </from>
                  <to>
                    <xdr:col>4</xdr:col>
                    <xdr:colOff>38100</xdr:colOff>
                    <xdr:row>66</xdr:row>
                    <xdr:rowOff>9525</xdr:rowOff>
                  </to>
                </anchor>
              </controlPr>
            </control>
          </mc:Choice>
        </mc:AlternateContent>
        <mc:AlternateContent xmlns:mc="http://schemas.openxmlformats.org/markup-compatibility/2006">
          <mc:Choice Requires="x14">
            <control shapeId="6631" r:id="rId59" name="Check Box 1511">
              <controlPr locked="0" defaultSize="0" autoFill="0" autoLine="0" autoPict="0">
                <anchor moveWithCells="1">
                  <from>
                    <xdr:col>3</xdr:col>
                    <xdr:colOff>647700</xdr:colOff>
                    <xdr:row>69</xdr:row>
                    <xdr:rowOff>161925</xdr:rowOff>
                  </from>
                  <to>
                    <xdr:col>4</xdr:col>
                    <xdr:colOff>38100</xdr:colOff>
                    <xdr:row>71</xdr:row>
                    <xdr:rowOff>9525</xdr:rowOff>
                  </to>
                </anchor>
              </controlPr>
            </control>
          </mc:Choice>
        </mc:AlternateContent>
        <mc:AlternateContent xmlns:mc="http://schemas.openxmlformats.org/markup-compatibility/2006">
          <mc:Choice Requires="x14">
            <control shapeId="6632" r:id="rId60" name="Check Box 1512">
              <controlPr locked="0" defaultSize="0" autoFill="0" autoLine="0" autoPict="0">
                <anchor moveWithCells="1">
                  <from>
                    <xdr:col>3</xdr:col>
                    <xdr:colOff>647700</xdr:colOff>
                    <xdr:row>66</xdr:row>
                    <xdr:rowOff>161925</xdr:rowOff>
                  </from>
                  <to>
                    <xdr:col>4</xdr:col>
                    <xdr:colOff>38100</xdr:colOff>
                    <xdr:row>68</xdr:row>
                    <xdr:rowOff>9525</xdr:rowOff>
                  </to>
                </anchor>
              </controlPr>
            </control>
          </mc:Choice>
        </mc:AlternateContent>
        <mc:AlternateContent xmlns:mc="http://schemas.openxmlformats.org/markup-compatibility/2006">
          <mc:Choice Requires="x14">
            <control shapeId="6633" r:id="rId61" name="Check Box 1513">
              <controlPr locked="0" defaultSize="0" autoFill="0" autoLine="0" autoPict="0">
                <anchor moveWithCells="1">
                  <from>
                    <xdr:col>3</xdr:col>
                    <xdr:colOff>647700</xdr:colOff>
                    <xdr:row>67</xdr:row>
                    <xdr:rowOff>161925</xdr:rowOff>
                  </from>
                  <to>
                    <xdr:col>4</xdr:col>
                    <xdr:colOff>38100</xdr:colOff>
                    <xdr:row>69</xdr:row>
                    <xdr:rowOff>9525</xdr:rowOff>
                  </to>
                </anchor>
              </controlPr>
            </control>
          </mc:Choice>
        </mc:AlternateContent>
        <mc:AlternateContent xmlns:mc="http://schemas.openxmlformats.org/markup-compatibility/2006">
          <mc:Choice Requires="x14">
            <control shapeId="6667" r:id="rId62" name="Check Box 1547">
              <controlPr locked="0" defaultSize="0" autoFill="0" autoLine="0" autoPict="0">
                <anchor moveWithCells="1">
                  <from>
                    <xdr:col>0</xdr:col>
                    <xdr:colOff>361950</xdr:colOff>
                    <xdr:row>64</xdr:row>
                    <xdr:rowOff>161925</xdr:rowOff>
                  </from>
                  <to>
                    <xdr:col>1</xdr:col>
                    <xdr:colOff>57150</xdr:colOff>
                    <xdr:row>66</xdr:row>
                    <xdr:rowOff>9525</xdr:rowOff>
                  </to>
                </anchor>
              </controlPr>
            </control>
          </mc:Choice>
        </mc:AlternateContent>
        <mc:AlternateContent xmlns:mc="http://schemas.openxmlformats.org/markup-compatibility/2006">
          <mc:Choice Requires="x14">
            <control shapeId="6671" r:id="rId63" name="Check Box 1551">
              <controlPr locked="0" defaultSize="0" autoFill="0" autoLine="0" autoPict="0">
                <anchor moveWithCells="1">
                  <from>
                    <xdr:col>0</xdr:col>
                    <xdr:colOff>361950</xdr:colOff>
                    <xdr:row>66</xdr:row>
                    <xdr:rowOff>171450</xdr:rowOff>
                  </from>
                  <to>
                    <xdr:col>1</xdr:col>
                    <xdr:colOff>57150</xdr:colOff>
                    <xdr:row>68</xdr:row>
                    <xdr:rowOff>19050</xdr:rowOff>
                  </to>
                </anchor>
              </controlPr>
            </control>
          </mc:Choice>
        </mc:AlternateContent>
        <mc:AlternateContent xmlns:mc="http://schemas.openxmlformats.org/markup-compatibility/2006">
          <mc:Choice Requires="x14">
            <control shapeId="6672" r:id="rId64" name="Check Box 1552">
              <controlPr locked="0" defaultSize="0" autoFill="0" autoLine="0" autoPict="0">
                <anchor moveWithCells="1">
                  <from>
                    <xdr:col>0</xdr:col>
                    <xdr:colOff>361950</xdr:colOff>
                    <xdr:row>67</xdr:row>
                    <xdr:rowOff>171450</xdr:rowOff>
                  </from>
                  <to>
                    <xdr:col>1</xdr:col>
                    <xdr:colOff>57150</xdr:colOff>
                    <xdr:row>69</xdr:row>
                    <xdr:rowOff>19050</xdr:rowOff>
                  </to>
                </anchor>
              </controlPr>
            </control>
          </mc:Choice>
        </mc:AlternateContent>
        <mc:AlternateContent xmlns:mc="http://schemas.openxmlformats.org/markup-compatibility/2006">
          <mc:Choice Requires="x14">
            <control shapeId="6673" r:id="rId65" name="Check Box 1553">
              <controlPr locked="0" defaultSize="0" autoFill="0" autoLine="0" autoPict="0">
                <anchor moveWithCells="1">
                  <from>
                    <xdr:col>0</xdr:col>
                    <xdr:colOff>361950</xdr:colOff>
                    <xdr:row>68</xdr:row>
                    <xdr:rowOff>171450</xdr:rowOff>
                  </from>
                  <to>
                    <xdr:col>1</xdr:col>
                    <xdr:colOff>57150</xdr:colOff>
                    <xdr:row>70</xdr:row>
                    <xdr:rowOff>19050</xdr:rowOff>
                  </to>
                </anchor>
              </controlPr>
            </control>
          </mc:Choice>
        </mc:AlternateContent>
        <mc:AlternateContent xmlns:mc="http://schemas.openxmlformats.org/markup-compatibility/2006">
          <mc:Choice Requires="x14">
            <control shapeId="6674" r:id="rId66" name="Check Box 1554">
              <controlPr locked="0" defaultSize="0" autoFill="0" autoLine="0" autoPict="0">
                <anchor moveWithCells="1">
                  <from>
                    <xdr:col>0</xdr:col>
                    <xdr:colOff>361950</xdr:colOff>
                    <xdr:row>69</xdr:row>
                    <xdr:rowOff>171450</xdr:rowOff>
                  </from>
                  <to>
                    <xdr:col>1</xdr:col>
                    <xdr:colOff>57150</xdr:colOff>
                    <xdr:row>71</xdr:row>
                    <xdr:rowOff>19050</xdr:rowOff>
                  </to>
                </anchor>
              </controlPr>
            </control>
          </mc:Choice>
        </mc:AlternateContent>
        <mc:AlternateContent xmlns:mc="http://schemas.openxmlformats.org/markup-compatibility/2006">
          <mc:Choice Requires="x14">
            <control shapeId="6688" r:id="rId67" name="Check Box 1568">
              <controlPr locked="0" defaultSize="0" autoFill="0" autoLine="0" autoPict="0">
                <anchor moveWithCells="1">
                  <from>
                    <xdr:col>0</xdr:col>
                    <xdr:colOff>361950</xdr:colOff>
                    <xdr:row>83</xdr:row>
                    <xdr:rowOff>171450</xdr:rowOff>
                  </from>
                  <to>
                    <xdr:col>1</xdr:col>
                    <xdr:colOff>57150</xdr:colOff>
                    <xdr:row>85</xdr:row>
                    <xdr:rowOff>19050</xdr:rowOff>
                  </to>
                </anchor>
              </controlPr>
            </control>
          </mc:Choice>
        </mc:AlternateContent>
        <mc:AlternateContent xmlns:mc="http://schemas.openxmlformats.org/markup-compatibility/2006">
          <mc:Choice Requires="x14">
            <control shapeId="6734" r:id="rId68" name="Check Box 1614">
              <controlPr locked="0" defaultSize="0" autoFill="0" autoLine="0" autoPict="0">
                <anchor moveWithCells="1">
                  <from>
                    <xdr:col>0</xdr:col>
                    <xdr:colOff>361950</xdr:colOff>
                    <xdr:row>81</xdr:row>
                    <xdr:rowOff>171450</xdr:rowOff>
                  </from>
                  <to>
                    <xdr:col>1</xdr:col>
                    <xdr:colOff>57150</xdr:colOff>
                    <xdr:row>83</xdr:row>
                    <xdr:rowOff>19050</xdr:rowOff>
                  </to>
                </anchor>
              </controlPr>
            </control>
          </mc:Choice>
        </mc:AlternateContent>
        <mc:AlternateContent xmlns:mc="http://schemas.openxmlformats.org/markup-compatibility/2006">
          <mc:Choice Requires="x14">
            <control shapeId="6740" r:id="rId69" name="Check Box 1620">
              <controlPr locked="0" defaultSize="0" autoFill="0" autoLine="0" autoPict="0">
                <anchor moveWithCells="1">
                  <from>
                    <xdr:col>3</xdr:col>
                    <xdr:colOff>647700</xdr:colOff>
                    <xdr:row>76</xdr:row>
                    <xdr:rowOff>171450</xdr:rowOff>
                  </from>
                  <to>
                    <xdr:col>4</xdr:col>
                    <xdr:colOff>38100</xdr:colOff>
                    <xdr:row>78</xdr:row>
                    <xdr:rowOff>19050</xdr:rowOff>
                  </to>
                </anchor>
              </controlPr>
            </control>
          </mc:Choice>
        </mc:AlternateContent>
        <mc:AlternateContent xmlns:mc="http://schemas.openxmlformats.org/markup-compatibility/2006">
          <mc:Choice Requires="x14">
            <control shapeId="6741" r:id="rId70" name="Check Box 1621">
              <controlPr locked="0" defaultSize="0" autoFill="0" autoLine="0" autoPict="0">
                <anchor moveWithCells="1">
                  <from>
                    <xdr:col>3</xdr:col>
                    <xdr:colOff>647700</xdr:colOff>
                    <xdr:row>77</xdr:row>
                    <xdr:rowOff>171450</xdr:rowOff>
                  </from>
                  <to>
                    <xdr:col>4</xdr:col>
                    <xdr:colOff>38100</xdr:colOff>
                    <xdr:row>79</xdr:row>
                    <xdr:rowOff>19050</xdr:rowOff>
                  </to>
                </anchor>
              </controlPr>
            </control>
          </mc:Choice>
        </mc:AlternateContent>
        <mc:AlternateContent xmlns:mc="http://schemas.openxmlformats.org/markup-compatibility/2006">
          <mc:Choice Requires="x14">
            <control shapeId="6742" r:id="rId71" name="Check Box 1622">
              <controlPr locked="0" defaultSize="0" autoFill="0" autoLine="0" autoPict="0">
                <anchor moveWithCells="1">
                  <from>
                    <xdr:col>3</xdr:col>
                    <xdr:colOff>647700</xdr:colOff>
                    <xdr:row>78</xdr:row>
                    <xdr:rowOff>171450</xdr:rowOff>
                  </from>
                  <to>
                    <xdr:col>4</xdr:col>
                    <xdr:colOff>38100</xdr:colOff>
                    <xdr:row>80</xdr:row>
                    <xdr:rowOff>19050</xdr:rowOff>
                  </to>
                </anchor>
              </controlPr>
            </control>
          </mc:Choice>
        </mc:AlternateContent>
        <mc:AlternateContent xmlns:mc="http://schemas.openxmlformats.org/markup-compatibility/2006">
          <mc:Choice Requires="x14">
            <control shapeId="6744" r:id="rId72" name="Check Box 1624">
              <controlPr locked="0" defaultSize="0" autoFill="0" autoLine="0" autoPict="0">
                <anchor moveWithCells="1">
                  <from>
                    <xdr:col>7</xdr:col>
                    <xdr:colOff>647700</xdr:colOff>
                    <xdr:row>55</xdr:row>
                    <xdr:rowOff>171450</xdr:rowOff>
                  </from>
                  <to>
                    <xdr:col>8</xdr:col>
                    <xdr:colOff>76200</xdr:colOff>
                    <xdr:row>57</xdr:row>
                    <xdr:rowOff>19050</xdr:rowOff>
                  </to>
                </anchor>
              </controlPr>
            </control>
          </mc:Choice>
        </mc:AlternateContent>
        <mc:AlternateContent xmlns:mc="http://schemas.openxmlformats.org/markup-compatibility/2006">
          <mc:Choice Requires="x14">
            <control shapeId="6748" r:id="rId73" name="Check Box 1628">
              <controlPr locked="0" defaultSize="0" autoFill="0" autoLine="0" autoPict="0">
                <anchor moveWithCells="1">
                  <from>
                    <xdr:col>0</xdr:col>
                    <xdr:colOff>361950</xdr:colOff>
                    <xdr:row>76</xdr:row>
                    <xdr:rowOff>171450</xdr:rowOff>
                  </from>
                  <to>
                    <xdr:col>1</xdr:col>
                    <xdr:colOff>57150</xdr:colOff>
                    <xdr:row>78</xdr:row>
                    <xdr:rowOff>19050</xdr:rowOff>
                  </to>
                </anchor>
              </controlPr>
            </control>
          </mc:Choice>
        </mc:AlternateContent>
        <mc:AlternateContent xmlns:mc="http://schemas.openxmlformats.org/markup-compatibility/2006">
          <mc:Choice Requires="x14">
            <control shapeId="6749" r:id="rId74" name="Check Box 1629">
              <controlPr locked="0" defaultSize="0" autoFill="0" autoLine="0" autoPict="0">
                <anchor moveWithCells="1">
                  <from>
                    <xdr:col>0</xdr:col>
                    <xdr:colOff>361950</xdr:colOff>
                    <xdr:row>78</xdr:row>
                    <xdr:rowOff>171450</xdr:rowOff>
                  </from>
                  <to>
                    <xdr:col>1</xdr:col>
                    <xdr:colOff>57150</xdr:colOff>
                    <xdr:row>80</xdr:row>
                    <xdr:rowOff>19050</xdr:rowOff>
                  </to>
                </anchor>
              </controlPr>
            </control>
          </mc:Choice>
        </mc:AlternateContent>
        <mc:AlternateContent xmlns:mc="http://schemas.openxmlformats.org/markup-compatibility/2006">
          <mc:Choice Requires="x14">
            <control shapeId="6750" r:id="rId75" name="Check Box 1630">
              <controlPr locked="0" defaultSize="0" autoFill="0" autoLine="0" autoPict="0">
                <anchor moveWithCells="1">
                  <from>
                    <xdr:col>0</xdr:col>
                    <xdr:colOff>361950</xdr:colOff>
                    <xdr:row>78</xdr:row>
                    <xdr:rowOff>171450</xdr:rowOff>
                  </from>
                  <to>
                    <xdr:col>1</xdr:col>
                    <xdr:colOff>57150</xdr:colOff>
                    <xdr:row>80</xdr:row>
                    <xdr:rowOff>19050</xdr:rowOff>
                  </to>
                </anchor>
              </controlPr>
            </control>
          </mc:Choice>
        </mc:AlternateContent>
        <mc:AlternateContent xmlns:mc="http://schemas.openxmlformats.org/markup-compatibility/2006">
          <mc:Choice Requires="x14">
            <control shapeId="6763" r:id="rId76" name="Check Box 1643">
              <controlPr locked="0" defaultSize="0" autoFill="0" autoLine="0" autoPict="0">
                <anchor moveWithCells="1">
                  <from>
                    <xdr:col>0</xdr:col>
                    <xdr:colOff>361950</xdr:colOff>
                    <xdr:row>79</xdr:row>
                    <xdr:rowOff>171450</xdr:rowOff>
                  </from>
                  <to>
                    <xdr:col>1</xdr:col>
                    <xdr:colOff>57150</xdr:colOff>
                    <xdr:row>81</xdr:row>
                    <xdr:rowOff>19050</xdr:rowOff>
                  </to>
                </anchor>
              </controlPr>
            </control>
          </mc:Choice>
        </mc:AlternateContent>
        <mc:AlternateContent xmlns:mc="http://schemas.openxmlformats.org/markup-compatibility/2006">
          <mc:Choice Requires="x14">
            <control shapeId="6765" r:id="rId77" name="Check Box 1645">
              <controlPr locked="0" defaultSize="0" autoFill="0" autoLine="0" autoPict="0">
                <anchor moveWithCells="1">
                  <from>
                    <xdr:col>0</xdr:col>
                    <xdr:colOff>361950</xdr:colOff>
                    <xdr:row>82</xdr:row>
                    <xdr:rowOff>171450</xdr:rowOff>
                  </from>
                  <to>
                    <xdr:col>1</xdr:col>
                    <xdr:colOff>57150</xdr:colOff>
                    <xdr:row>84</xdr:row>
                    <xdr:rowOff>19050</xdr:rowOff>
                  </to>
                </anchor>
              </controlPr>
            </control>
          </mc:Choice>
        </mc:AlternateContent>
        <mc:AlternateContent xmlns:mc="http://schemas.openxmlformats.org/markup-compatibility/2006">
          <mc:Choice Requires="x14">
            <control shapeId="6766" r:id="rId78" name="Check Box 1646">
              <controlPr locked="0" defaultSize="0" autoFill="0" autoLine="0" autoPict="0">
                <anchor moveWithCells="1">
                  <from>
                    <xdr:col>3</xdr:col>
                    <xdr:colOff>638175</xdr:colOff>
                    <xdr:row>57</xdr:row>
                    <xdr:rowOff>9525</xdr:rowOff>
                  </from>
                  <to>
                    <xdr:col>4</xdr:col>
                    <xdr:colOff>28575</xdr:colOff>
                    <xdr:row>58</xdr:row>
                    <xdr:rowOff>38100</xdr:rowOff>
                  </to>
                </anchor>
              </controlPr>
            </control>
          </mc:Choice>
        </mc:AlternateContent>
        <mc:AlternateContent xmlns:mc="http://schemas.openxmlformats.org/markup-compatibility/2006">
          <mc:Choice Requires="x14">
            <control shapeId="6767" r:id="rId79" name="Check Box 1647">
              <controlPr locked="0" defaultSize="0" autoFill="0" autoLine="0" autoPict="0">
                <anchor moveWithCells="1">
                  <from>
                    <xdr:col>3</xdr:col>
                    <xdr:colOff>638175</xdr:colOff>
                    <xdr:row>56</xdr:row>
                    <xdr:rowOff>9525</xdr:rowOff>
                  </from>
                  <to>
                    <xdr:col>4</xdr:col>
                    <xdr:colOff>28575</xdr:colOff>
                    <xdr:row>57</xdr:row>
                    <xdr:rowOff>38100</xdr:rowOff>
                  </to>
                </anchor>
              </controlPr>
            </control>
          </mc:Choice>
        </mc:AlternateContent>
        <mc:AlternateContent xmlns:mc="http://schemas.openxmlformats.org/markup-compatibility/2006">
          <mc:Choice Requires="x14">
            <control shapeId="6780" r:id="rId80" name="Check Box 1660">
              <controlPr locked="0" defaultSize="0" autoFill="0" autoLine="0" autoPict="0">
                <anchor moveWithCells="1">
                  <from>
                    <xdr:col>3</xdr:col>
                    <xdr:colOff>647700</xdr:colOff>
                    <xdr:row>71</xdr:row>
                    <xdr:rowOff>161925</xdr:rowOff>
                  </from>
                  <to>
                    <xdr:col>4</xdr:col>
                    <xdr:colOff>38100</xdr:colOff>
                    <xdr:row>73</xdr:row>
                    <xdr:rowOff>9525</xdr:rowOff>
                  </to>
                </anchor>
              </controlPr>
            </control>
          </mc:Choice>
        </mc:AlternateContent>
        <mc:AlternateContent xmlns:mc="http://schemas.openxmlformats.org/markup-compatibility/2006">
          <mc:Choice Requires="x14">
            <control shapeId="6781" r:id="rId81" name="Check Box 1661">
              <controlPr locked="0" defaultSize="0" autoFill="0" autoLine="0" autoPict="0">
                <anchor moveWithCells="1">
                  <from>
                    <xdr:col>3</xdr:col>
                    <xdr:colOff>647700</xdr:colOff>
                    <xdr:row>72</xdr:row>
                    <xdr:rowOff>161925</xdr:rowOff>
                  </from>
                  <to>
                    <xdr:col>4</xdr:col>
                    <xdr:colOff>38100</xdr:colOff>
                    <xdr:row>74</xdr:row>
                    <xdr:rowOff>9525</xdr:rowOff>
                  </to>
                </anchor>
              </controlPr>
            </control>
          </mc:Choice>
        </mc:AlternateContent>
        <mc:AlternateContent xmlns:mc="http://schemas.openxmlformats.org/markup-compatibility/2006">
          <mc:Choice Requires="x14">
            <control shapeId="6782" r:id="rId82" name="Check Box 1662">
              <controlPr locked="0" defaultSize="0" autoFill="0" autoLine="0" autoPict="0">
                <anchor moveWithCells="1">
                  <from>
                    <xdr:col>3</xdr:col>
                    <xdr:colOff>647700</xdr:colOff>
                    <xdr:row>73</xdr:row>
                    <xdr:rowOff>161925</xdr:rowOff>
                  </from>
                  <to>
                    <xdr:col>4</xdr:col>
                    <xdr:colOff>38100</xdr:colOff>
                    <xdr:row>75</xdr:row>
                    <xdr:rowOff>9525</xdr:rowOff>
                  </to>
                </anchor>
              </controlPr>
            </control>
          </mc:Choice>
        </mc:AlternateContent>
        <mc:AlternateContent xmlns:mc="http://schemas.openxmlformats.org/markup-compatibility/2006">
          <mc:Choice Requires="x14">
            <control shapeId="6783" r:id="rId83" name="Check Box 1663">
              <controlPr locked="0" defaultSize="0" autoFill="0" autoLine="0" autoPict="0">
                <anchor moveWithCells="1">
                  <from>
                    <xdr:col>3</xdr:col>
                    <xdr:colOff>647700</xdr:colOff>
                    <xdr:row>73</xdr:row>
                    <xdr:rowOff>161925</xdr:rowOff>
                  </from>
                  <to>
                    <xdr:col>4</xdr:col>
                    <xdr:colOff>38100</xdr:colOff>
                    <xdr:row>75</xdr:row>
                    <xdr:rowOff>9525</xdr:rowOff>
                  </to>
                </anchor>
              </controlPr>
            </control>
          </mc:Choice>
        </mc:AlternateContent>
        <mc:AlternateContent xmlns:mc="http://schemas.openxmlformats.org/markup-compatibility/2006">
          <mc:Choice Requires="x14">
            <control shapeId="6784" r:id="rId84" name="Check Box 1664">
              <controlPr locked="0" defaultSize="0" autoFill="0" autoLine="0" autoPict="0">
                <anchor moveWithCells="1">
                  <from>
                    <xdr:col>3</xdr:col>
                    <xdr:colOff>647700</xdr:colOff>
                    <xdr:row>74</xdr:row>
                    <xdr:rowOff>171450</xdr:rowOff>
                  </from>
                  <to>
                    <xdr:col>4</xdr:col>
                    <xdr:colOff>38100</xdr:colOff>
                    <xdr:row>76</xdr:row>
                    <xdr:rowOff>19050</xdr:rowOff>
                  </to>
                </anchor>
              </controlPr>
            </control>
          </mc:Choice>
        </mc:AlternateContent>
        <mc:AlternateContent xmlns:mc="http://schemas.openxmlformats.org/markup-compatibility/2006">
          <mc:Choice Requires="x14">
            <control shapeId="6808" r:id="rId85" name="Check Box 1688">
              <controlPr locked="0" defaultSize="0" autoFill="0" autoLine="0" autoPict="0">
                <anchor moveWithCells="1">
                  <from>
                    <xdr:col>3</xdr:col>
                    <xdr:colOff>647700</xdr:colOff>
                    <xdr:row>75</xdr:row>
                    <xdr:rowOff>171450</xdr:rowOff>
                  </from>
                  <to>
                    <xdr:col>4</xdr:col>
                    <xdr:colOff>38100</xdr:colOff>
                    <xdr:row>77</xdr:row>
                    <xdr:rowOff>19050</xdr:rowOff>
                  </to>
                </anchor>
              </controlPr>
            </control>
          </mc:Choice>
        </mc:AlternateContent>
        <mc:AlternateContent xmlns:mc="http://schemas.openxmlformats.org/markup-compatibility/2006">
          <mc:Choice Requires="x14">
            <control shapeId="6809" r:id="rId86" name="Check Box 1689">
              <controlPr locked="0" defaultSize="0" autoFill="0" autoLine="0" autoPict="0">
                <anchor moveWithCells="1">
                  <from>
                    <xdr:col>3</xdr:col>
                    <xdr:colOff>647700</xdr:colOff>
                    <xdr:row>79</xdr:row>
                    <xdr:rowOff>171450</xdr:rowOff>
                  </from>
                  <to>
                    <xdr:col>4</xdr:col>
                    <xdr:colOff>38100</xdr:colOff>
                    <xdr:row>81</xdr:row>
                    <xdr:rowOff>19050</xdr:rowOff>
                  </to>
                </anchor>
              </controlPr>
            </control>
          </mc:Choice>
        </mc:AlternateContent>
        <mc:AlternateContent xmlns:mc="http://schemas.openxmlformats.org/markup-compatibility/2006">
          <mc:Choice Requires="x14">
            <control shapeId="6811" r:id="rId87" name="Check Box 1691">
              <controlPr locked="0" defaultSize="0" autoFill="0" autoLine="0" autoPict="0">
                <anchor moveWithCells="1">
                  <from>
                    <xdr:col>3</xdr:col>
                    <xdr:colOff>647700</xdr:colOff>
                    <xdr:row>82</xdr:row>
                    <xdr:rowOff>171450</xdr:rowOff>
                  </from>
                  <to>
                    <xdr:col>4</xdr:col>
                    <xdr:colOff>38100</xdr:colOff>
                    <xdr:row>84</xdr:row>
                    <xdr:rowOff>19050</xdr:rowOff>
                  </to>
                </anchor>
              </controlPr>
            </control>
          </mc:Choice>
        </mc:AlternateContent>
        <mc:AlternateContent xmlns:mc="http://schemas.openxmlformats.org/markup-compatibility/2006">
          <mc:Choice Requires="x14">
            <control shapeId="6817" r:id="rId88" name="Check Box 1697">
              <controlPr locked="0" defaultSize="0" autoFill="0" autoLine="0" autoPict="0">
                <anchor moveWithCells="1">
                  <from>
                    <xdr:col>3</xdr:col>
                    <xdr:colOff>647700</xdr:colOff>
                    <xdr:row>80</xdr:row>
                    <xdr:rowOff>171450</xdr:rowOff>
                  </from>
                  <to>
                    <xdr:col>4</xdr:col>
                    <xdr:colOff>38100</xdr:colOff>
                    <xdr:row>82</xdr:row>
                    <xdr:rowOff>19050</xdr:rowOff>
                  </to>
                </anchor>
              </controlPr>
            </control>
          </mc:Choice>
        </mc:AlternateContent>
        <mc:AlternateContent xmlns:mc="http://schemas.openxmlformats.org/markup-compatibility/2006">
          <mc:Choice Requires="x14">
            <control shapeId="6819" r:id="rId89" name="Check Box 1699">
              <controlPr locked="0" defaultSize="0" autoFill="0" autoLine="0" autoPict="0">
                <anchor moveWithCells="1">
                  <from>
                    <xdr:col>3</xdr:col>
                    <xdr:colOff>647700</xdr:colOff>
                    <xdr:row>81</xdr:row>
                    <xdr:rowOff>171450</xdr:rowOff>
                  </from>
                  <to>
                    <xdr:col>4</xdr:col>
                    <xdr:colOff>38100</xdr:colOff>
                    <xdr:row>83</xdr:row>
                    <xdr:rowOff>19050</xdr:rowOff>
                  </to>
                </anchor>
              </controlPr>
            </control>
          </mc:Choice>
        </mc:AlternateContent>
        <mc:AlternateContent xmlns:mc="http://schemas.openxmlformats.org/markup-compatibility/2006">
          <mc:Choice Requires="x14">
            <control shapeId="6834" r:id="rId90" name="Check Box 1714">
              <controlPr locked="0" defaultSize="0" autoFill="0" autoLine="0" autoPict="0">
                <anchor moveWithCells="1">
                  <from>
                    <xdr:col>9</xdr:col>
                    <xdr:colOff>381000</xdr:colOff>
                    <xdr:row>74</xdr:row>
                    <xdr:rowOff>0</xdr:rowOff>
                  </from>
                  <to>
                    <xdr:col>9</xdr:col>
                    <xdr:colOff>685800</xdr:colOff>
                    <xdr:row>75</xdr:row>
                    <xdr:rowOff>28575</xdr:rowOff>
                  </to>
                </anchor>
              </controlPr>
            </control>
          </mc:Choice>
        </mc:AlternateContent>
        <mc:AlternateContent xmlns:mc="http://schemas.openxmlformats.org/markup-compatibility/2006">
          <mc:Choice Requires="x14">
            <control shapeId="12301" r:id="rId91" name="Check Box 2061">
              <controlPr locked="0" defaultSize="0" autoFill="0" autoLine="0" autoPict="0">
                <anchor moveWithCells="1">
                  <from>
                    <xdr:col>7</xdr:col>
                    <xdr:colOff>647700</xdr:colOff>
                    <xdr:row>62</xdr:row>
                    <xdr:rowOff>180975</xdr:rowOff>
                  </from>
                  <to>
                    <xdr:col>8</xdr:col>
                    <xdr:colOff>76200</xdr:colOff>
                    <xdr:row>64</xdr:row>
                    <xdr:rowOff>28575</xdr:rowOff>
                  </to>
                </anchor>
              </controlPr>
            </control>
          </mc:Choice>
        </mc:AlternateContent>
        <mc:AlternateContent xmlns:mc="http://schemas.openxmlformats.org/markup-compatibility/2006">
          <mc:Choice Requires="x14">
            <control shapeId="12302" r:id="rId92" name="Check Box 2062">
              <controlPr locked="0" defaultSize="0" autoFill="0" autoLine="0" autoPict="0">
                <anchor moveWithCells="1">
                  <from>
                    <xdr:col>7</xdr:col>
                    <xdr:colOff>647700</xdr:colOff>
                    <xdr:row>63</xdr:row>
                    <xdr:rowOff>180975</xdr:rowOff>
                  </from>
                  <to>
                    <xdr:col>8</xdr:col>
                    <xdr:colOff>76200</xdr:colOff>
                    <xdr:row>65</xdr:row>
                    <xdr:rowOff>28575</xdr:rowOff>
                  </to>
                </anchor>
              </controlPr>
            </control>
          </mc:Choice>
        </mc:AlternateContent>
        <mc:AlternateContent xmlns:mc="http://schemas.openxmlformats.org/markup-compatibility/2006">
          <mc:Choice Requires="x14">
            <control shapeId="12303" r:id="rId93" name="Check Box 2063">
              <controlPr locked="0" defaultSize="0" autoFill="0" autoLine="0" autoPict="0">
                <anchor moveWithCells="1">
                  <from>
                    <xdr:col>7</xdr:col>
                    <xdr:colOff>647700</xdr:colOff>
                    <xdr:row>64</xdr:row>
                    <xdr:rowOff>180975</xdr:rowOff>
                  </from>
                  <to>
                    <xdr:col>8</xdr:col>
                    <xdr:colOff>76200</xdr:colOff>
                    <xdr:row>66</xdr:row>
                    <xdr:rowOff>28575</xdr:rowOff>
                  </to>
                </anchor>
              </controlPr>
            </control>
          </mc:Choice>
        </mc:AlternateContent>
        <mc:AlternateContent xmlns:mc="http://schemas.openxmlformats.org/markup-compatibility/2006">
          <mc:Choice Requires="x14">
            <control shapeId="12304" r:id="rId94" name="Check Box 2064">
              <controlPr locked="0" defaultSize="0" autoFill="0" autoLine="0" autoPict="0">
                <anchor moveWithCells="1">
                  <from>
                    <xdr:col>7</xdr:col>
                    <xdr:colOff>647700</xdr:colOff>
                    <xdr:row>65</xdr:row>
                    <xdr:rowOff>180975</xdr:rowOff>
                  </from>
                  <to>
                    <xdr:col>8</xdr:col>
                    <xdr:colOff>76200</xdr:colOff>
                    <xdr:row>67</xdr:row>
                    <xdr:rowOff>28575</xdr:rowOff>
                  </to>
                </anchor>
              </controlPr>
            </control>
          </mc:Choice>
        </mc:AlternateContent>
        <mc:AlternateContent xmlns:mc="http://schemas.openxmlformats.org/markup-compatibility/2006">
          <mc:Choice Requires="x14">
            <control shapeId="12305" r:id="rId95" name="Check Box 2065">
              <controlPr locked="0" defaultSize="0" autoFill="0" autoLine="0" autoPict="0">
                <anchor moveWithCells="1">
                  <from>
                    <xdr:col>7</xdr:col>
                    <xdr:colOff>638175</xdr:colOff>
                    <xdr:row>66</xdr:row>
                    <xdr:rowOff>171450</xdr:rowOff>
                  </from>
                  <to>
                    <xdr:col>8</xdr:col>
                    <xdr:colOff>66675</xdr:colOff>
                    <xdr:row>68</xdr:row>
                    <xdr:rowOff>19050</xdr:rowOff>
                  </to>
                </anchor>
              </controlPr>
            </control>
          </mc:Choice>
        </mc:AlternateContent>
        <mc:AlternateContent xmlns:mc="http://schemas.openxmlformats.org/markup-compatibility/2006">
          <mc:Choice Requires="x14">
            <control shapeId="12306" r:id="rId96" name="Check Box 2066">
              <controlPr locked="0" defaultSize="0" autoFill="0" autoLine="0" autoPict="0">
                <anchor moveWithCells="1">
                  <from>
                    <xdr:col>7</xdr:col>
                    <xdr:colOff>647700</xdr:colOff>
                    <xdr:row>68</xdr:row>
                    <xdr:rowOff>180975</xdr:rowOff>
                  </from>
                  <to>
                    <xdr:col>8</xdr:col>
                    <xdr:colOff>76200</xdr:colOff>
                    <xdr:row>70</xdr:row>
                    <xdr:rowOff>28575</xdr:rowOff>
                  </to>
                </anchor>
              </controlPr>
            </control>
          </mc:Choice>
        </mc:AlternateContent>
        <mc:AlternateContent xmlns:mc="http://schemas.openxmlformats.org/markup-compatibility/2006">
          <mc:Choice Requires="x14">
            <control shapeId="12307" r:id="rId97" name="Check Box 2067">
              <controlPr locked="0" defaultSize="0" autoFill="0" autoLine="0" autoPict="0">
                <anchor moveWithCells="1">
                  <from>
                    <xdr:col>7</xdr:col>
                    <xdr:colOff>647700</xdr:colOff>
                    <xdr:row>69</xdr:row>
                    <xdr:rowOff>180975</xdr:rowOff>
                  </from>
                  <to>
                    <xdr:col>8</xdr:col>
                    <xdr:colOff>76200</xdr:colOff>
                    <xdr:row>71</xdr:row>
                    <xdr:rowOff>28575</xdr:rowOff>
                  </to>
                </anchor>
              </controlPr>
            </control>
          </mc:Choice>
        </mc:AlternateContent>
        <mc:AlternateContent xmlns:mc="http://schemas.openxmlformats.org/markup-compatibility/2006">
          <mc:Choice Requires="x14">
            <control shapeId="12308" r:id="rId98" name="Check Box 2068">
              <controlPr locked="0" defaultSize="0" autoFill="0" autoLine="0" autoPict="0">
                <anchor moveWithCells="1">
                  <from>
                    <xdr:col>7</xdr:col>
                    <xdr:colOff>647700</xdr:colOff>
                    <xdr:row>70</xdr:row>
                    <xdr:rowOff>180975</xdr:rowOff>
                  </from>
                  <to>
                    <xdr:col>8</xdr:col>
                    <xdr:colOff>76200</xdr:colOff>
                    <xdr:row>72</xdr:row>
                    <xdr:rowOff>28575</xdr:rowOff>
                  </to>
                </anchor>
              </controlPr>
            </control>
          </mc:Choice>
        </mc:AlternateContent>
        <mc:AlternateContent xmlns:mc="http://schemas.openxmlformats.org/markup-compatibility/2006">
          <mc:Choice Requires="x14">
            <control shapeId="13277" r:id="rId99" name="Check Box 3037">
              <controlPr locked="0" defaultSize="0" autoFill="0" autoLine="0" autoPict="0">
                <anchor moveWithCells="1">
                  <from>
                    <xdr:col>3</xdr:col>
                    <xdr:colOff>647700</xdr:colOff>
                    <xdr:row>65</xdr:row>
                    <xdr:rowOff>161925</xdr:rowOff>
                  </from>
                  <to>
                    <xdr:col>4</xdr:col>
                    <xdr:colOff>38100</xdr:colOff>
                    <xdr:row>67</xdr:row>
                    <xdr:rowOff>9525</xdr:rowOff>
                  </to>
                </anchor>
              </controlPr>
            </control>
          </mc:Choice>
        </mc:AlternateContent>
        <mc:AlternateContent xmlns:mc="http://schemas.openxmlformats.org/markup-compatibility/2006">
          <mc:Choice Requires="x14">
            <control shapeId="13280" r:id="rId100" name="Check Box 3040">
              <controlPr locked="0" defaultSize="0" autoFill="0" autoLine="0" autoPict="0">
                <anchor moveWithCells="1">
                  <from>
                    <xdr:col>3</xdr:col>
                    <xdr:colOff>647700</xdr:colOff>
                    <xdr:row>64</xdr:row>
                    <xdr:rowOff>161925</xdr:rowOff>
                  </from>
                  <to>
                    <xdr:col>4</xdr:col>
                    <xdr:colOff>38100</xdr:colOff>
                    <xdr:row>66</xdr:row>
                    <xdr:rowOff>9525</xdr:rowOff>
                  </to>
                </anchor>
              </controlPr>
            </control>
          </mc:Choice>
        </mc:AlternateContent>
        <mc:AlternateContent xmlns:mc="http://schemas.openxmlformats.org/markup-compatibility/2006">
          <mc:Choice Requires="x14">
            <control shapeId="13347" r:id="rId101" name="Check Box 3107">
              <controlPr locked="0" defaultSize="0" autoFill="0" autoLine="0" autoPict="0">
                <anchor moveWithCells="1">
                  <from>
                    <xdr:col>0</xdr:col>
                    <xdr:colOff>361950</xdr:colOff>
                    <xdr:row>85</xdr:row>
                    <xdr:rowOff>161925</xdr:rowOff>
                  </from>
                  <to>
                    <xdr:col>1</xdr:col>
                    <xdr:colOff>57150</xdr:colOff>
                    <xdr:row>87</xdr:row>
                    <xdr:rowOff>9525</xdr:rowOff>
                  </to>
                </anchor>
              </controlPr>
            </control>
          </mc:Choice>
        </mc:AlternateContent>
        <mc:AlternateContent xmlns:mc="http://schemas.openxmlformats.org/markup-compatibility/2006">
          <mc:Choice Requires="x14">
            <control shapeId="13554" r:id="rId102" name="Check Box 3314">
              <controlPr locked="0" defaultSize="0" autoFill="0" autoLine="0" autoPict="0">
                <anchor moveWithCells="1">
                  <from>
                    <xdr:col>7</xdr:col>
                    <xdr:colOff>647700</xdr:colOff>
                    <xdr:row>59</xdr:row>
                    <xdr:rowOff>0</xdr:rowOff>
                  </from>
                  <to>
                    <xdr:col>8</xdr:col>
                    <xdr:colOff>76200</xdr:colOff>
                    <xdr:row>60</xdr:row>
                    <xdr:rowOff>28575</xdr:rowOff>
                  </to>
                </anchor>
              </controlPr>
            </control>
          </mc:Choice>
        </mc:AlternateContent>
        <mc:AlternateContent xmlns:mc="http://schemas.openxmlformats.org/markup-compatibility/2006">
          <mc:Choice Requires="x14">
            <control shapeId="13556" r:id="rId103" name="Check Box 3316">
              <controlPr locked="0" defaultSize="0" autoFill="0" autoLine="0" autoPict="0">
                <anchor moveWithCells="1">
                  <from>
                    <xdr:col>7</xdr:col>
                    <xdr:colOff>647700</xdr:colOff>
                    <xdr:row>54</xdr:row>
                    <xdr:rowOff>114300</xdr:rowOff>
                  </from>
                  <to>
                    <xdr:col>8</xdr:col>
                    <xdr:colOff>76200</xdr:colOff>
                    <xdr:row>56</xdr:row>
                    <xdr:rowOff>19050</xdr:rowOff>
                  </to>
                </anchor>
              </controlPr>
            </control>
          </mc:Choice>
        </mc:AlternateContent>
        <mc:AlternateContent xmlns:mc="http://schemas.openxmlformats.org/markup-compatibility/2006">
          <mc:Choice Requires="x14">
            <control shapeId="13557" r:id="rId104" name="Check Box 3317">
              <controlPr locked="0" defaultSize="0" autoFill="0" autoLine="0" autoPict="0">
                <anchor moveWithCells="1">
                  <from>
                    <xdr:col>7</xdr:col>
                    <xdr:colOff>647700</xdr:colOff>
                    <xdr:row>60</xdr:row>
                    <xdr:rowOff>0</xdr:rowOff>
                  </from>
                  <to>
                    <xdr:col>8</xdr:col>
                    <xdr:colOff>76200</xdr:colOff>
                    <xdr:row>61</xdr:row>
                    <xdr:rowOff>28575</xdr:rowOff>
                  </to>
                </anchor>
              </controlPr>
            </control>
          </mc:Choice>
        </mc:AlternateContent>
        <mc:AlternateContent xmlns:mc="http://schemas.openxmlformats.org/markup-compatibility/2006">
          <mc:Choice Requires="x14">
            <control shapeId="13559" r:id="rId105" name="Check Box 3319">
              <controlPr locked="0" defaultSize="0" autoFill="0" autoLine="0" autoPict="0">
                <anchor moveWithCells="1">
                  <from>
                    <xdr:col>7</xdr:col>
                    <xdr:colOff>657225</xdr:colOff>
                    <xdr:row>57</xdr:row>
                    <xdr:rowOff>9525</xdr:rowOff>
                  </from>
                  <to>
                    <xdr:col>8</xdr:col>
                    <xdr:colOff>85725</xdr:colOff>
                    <xdr:row>58</xdr:row>
                    <xdr:rowOff>38100</xdr:rowOff>
                  </to>
                </anchor>
              </controlPr>
            </control>
          </mc:Choice>
        </mc:AlternateContent>
        <mc:AlternateContent xmlns:mc="http://schemas.openxmlformats.org/markup-compatibility/2006">
          <mc:Choice Requires="x14">
            <control shapeId="13561" r:id="rId106" name="Check Box 3321">
              <controlPr locked="0" defaultSize="0" autoFill="0" autoLine="0" autoPict="0">
                <anchor moveWithCells="1">
                  <from>
                    <xdr:col>7</xdr:col>
                    <xdr:colOff>647700</xdr:colOff>
                    <xdr:row>62</xdr:row>
                    <xdr:rowOff>0</xdr:rowOff>
                  </from>
                  <to>
                    <xdr:col>8</xdr:col>
                    <xdr:colOff>76200</xdr:colOff>
                    <xdr:row>63</xdr:row>
                    <xdr:rowOff>28575</xdr:rowOff>
                  </to>
                </anchor>
              </controlPr>
            </control>
          </mc:Choice>
        </mc:AlternateContent>
        <mc:AlternateContent xmlns:mc="http://schemas.openxmlformats.org/markup-compatibility/2006">
          <mc:Choice Requires="x14">
            <control shapeId="13563" r:id="rId107" name="Check Box 3323">
              <controlPr locked="0" defaultSize="0" autoFill="0" autoLine="0" autoPict="0">
                <anchor moveWithCells="1">
                  <from>
                    <xdr:col>7</xdr:col>
                    <xdr:colOff>647700</xdr:colOff>
                    <xdr:row>61</xdr:row>
                    <xdr:rowOff>0</xdr:rowOff>
                  </from>
                  <to>
                    <xdr:col>8</xdr:col>
                    <xdr:colOff>76200</xdr:colOff>
                    <xdr:row>62</xdr:row>
                    <xdr:rowOff>28575</xdr:rowOff>
                  </to>
                </anchor>
              </controlPr>
            </control>
          </mc:Choice>
        </mc:AlternateContent>
        <mc:AlternateContent xmlns:mc="http://schemas.openxmlformats.org/markup-compatibility/2006">
          <mc:Choice Requires="x14">
            <control shapeId="13564" r:id="rId108" name="Check Box 3324">
              <controlPr locked="0" defaultSize="0" autoFill="0" autoLine="0" autoPict="0">
                <anchor moveWithCells="1">
                  <from>
                    <xdr:col>7</xdr:col>
                    <xdr:colOff>647700</xdr:colOff>
                    <xdr:row>58</xdr:row>
                    <xdr:rowOff>0</xdr:rowOff>
                  </from>
                  <to>
                    <xdr:col>8</xdr:col>
                    <xdr:colOff>76200</xdr:colOff>
                    <xdr:row>59</xdr:row>
                    <xdr:rowOff>28575</xdr:rowOff>
                  </to>
                </anchor>
              </controlPr>
            </control>
          </mc:Choice>
        </mc:AlternateContent>
        <mc:AlternateContent xmlns:mc="http://schemas.openxmlformats.org/markup-compatibility/2006">
          <mc:Choice Requires="x14">
            <control shapeId="13580" r:id="rId109" name="Check Box 3340">
              <controlPr locked="0" defaultSize="0" autoFill="0" autoLine="0" autoPict="0">
                <anchor moveWithCells="1">
                  <from>
                    <xdr:col>3</xdr:col>
                    <xdr:colOff>638175</xdr:colOff>
                    <xdr:row>63</xdr:row>
                    <xdr:rowOff>171450</xdr:rowOff>
                  </from>
                  <to>
                    <xdr:col>4</xdr:col>
                    <xdr:colOff>28575</xdr:colOff>
                    <xdr:row>65</xdr:row>
                    <xdr:rowOff>19050</xdr:rowOff>
                  </to>
                </anchor>
              </controlPr>
            </control>
          </mc:Choice>
        </mc:AlternateContent>
        <mc:AlternateContent xmlns:mc="http://schemas.openxmlformats.org/markup-compatibility/2006">
          <mc:Choice Requires="x14">
            <control shapeId="13581" r:id="rId110" name="Check Box 3341">
              <controlPr locked="0" defaultSize="0" autoFill="0" autoLine="0" autoPict="0">
                <anchor moveWithCells="1">
                  <from>
                    <xdr:col>3</xdr:col>
                    <xdr:colOff>647700</xdr:colOff>
                    <xdr:row>58</xdr:row>
                    <xdr:rowOff>171450</xdr:rowOff>
                  </from>
                  <to>
                    <xdr:col>4</xdr:col>
                    <xdr:colOff>38100</xdr:colOff>
                    <xdr:row>60</xdr:row>
                    <xdr:rowOff>19050</xdr:rowOff>
                  </to>
                </anchor>
              </controlPr>
            </control>
          </mc:Choice>
        </mc:AlternateContent>
        <mc:AlternateContent xmlns:mc="http://schemas.openxmlformats.org/markup-compatibility/2006">
          <mc:Choice Requires="x14">
            <control shapeId="13582" r:id="rId111" name="Check Box 3342">
              <controlPr locked="0" defaultSize="0" autoFill="0" autoLine="0" autoPict="0">
                <anchor moveWithCells="1">
                  <from>
                    <xdr:col>3</xdr:col>
                    <xdr:colOff>647700</xdr:colOff>
                    <xdr:row>60</xdr:row>
                    <xdr:rowOff>0</xdr:rowOff>
                  </from>
                  <to>
                    <xdr:col>4</xdr:col>
                    <xdr:colOff>38100</xdr:colOff>
                    <xdr:row>61</xdr:row>
                    <xdr:rowOff>28575</xdr:rowOff>
                  </to>
                </anchor>
              </controlPr>
            </control>
          </mc:Choice>
        </mc:AlternateContent>
        <mc:AlternateContent xmlns:mc="http://schemas.openxmlformats.org/markup-compatibility/2006">
          <mc:Choice Requires="x14">
            <control shapeId="13583" r:id="rId112" name="Check Box 3343">
              <controlPr locked="0" defaultSize="0" autoFill="0" autoLine="0" autoPict="0">
                <anchor moveWithCells="1">
                  <from>
                    <xdr:col>3</xdr:col>
                    <xdr:colOff>638175</xdr:colOff>
                    <xdr:row>61</xdr:row>
                    <xdr:rowOff>161925</xdr:rowOff>
                  </from>
                  <to>
                    <xdr:col>4</xdr:col>
                    <xdr:colOff>28575</xdr:colOff>
                    <xdr:row>63</xdr:row>
                    <xdr:rowOff>9525</xdr:rowOff>
                  </to>
                </anchor>
              </controlPr>
            </control>
          </mc:Choice>
        </mc:AlternateContent>
        <mc:AlternateContent xmlns:mc="http://schemas.openxmlformats.org/markup-compatibility/2006">
          <mc:Choice Requires="x14">
            <control shapeId="13585" r:id="rId113" name="Check Box 3345">
              <controlPr locked="0" defaultSize="0" autoFill="0" autoLine="0" autoPict="0">
                <anchor moveWithCells="1">
                  <from>
                    <xdr:col>3</xdr:col>
                    <xdr:colOff>638175</xdr:colOff>
                    <xdr:row>62</xdr:row>
                    <xdr:rowOff>161925</xdr:rowOff>
                  </from>
                  <to>
                    <xdr:col>4</xdr:col>
                    <xdr:colOff>28575</xdr:colOff>
                    <xdr:row>64</xdr:row>
                    <xdr:rowOff>9525</xdr:rowOff>
                  </to>
                </anchor>
              </controlPr>
            </control>
          </mc:Choice>
        </mc:AlternateContent>
        <mc:AlternateContent xmlns:mc="http://schemas.openxmlformats.org/markup-compatibility/2006">
          <mc:Choice Requires="x14">
            <control shapeId="13604" r:id="rId114" name="Check Box 3364">
              <controlPr locked="0" defaultSize="0" autoFill="0" autoLine="0" autoPict="0">
                <anchor moveWithCells="1">
                  <from>
                    <xdr:col>0</xdr:col>
                    <xdr:colOff>361950</xdr:colOff>
                    <xdr:row>75</xdr:row>
                    <xdr:rowOff>161925</xdr:rowOff>
                  </from>
                  <to>
                    <xdr:col>1</xdr:col>
                    <xdr:colOff>57150</xdr:colOff>
                    <xdr:row>77</xdr:row>
                    <xdr:rowOff>9525</xdr:rowOff>
                  </to>
                </anchor>
              </controlPr>
            </control>
          </mc:Choice>
        </mc:AlternateContent>
        <mc:AlternateContent xmlns:mc="http://schemas.openxmlformats.org/markup-compatibility/2006">
          <mc:Choice Requires="x14">
            <control shapeId="13605" r:id="rId115" name="Check Box 3365">
              <controlPr locked="0" defaultSize="0" autoFill="0" autoLine="0" autoPict="0">
                <anchor moveWithCells="1">
                  <from>
                    <xdr:col>0</xdr:col>
                    <xdr:colOff>352425</xdr:colOff>
                    <xdr:row>70</xdr:row>
                    <xdr:rowOff>161925</xdr:rowOff>
                  </from>
                  <to>
                    <xdr:col>1</xdr:col>
                    <xdr:colOff>47625</xdr:colOff>
                    <xdr:row>72</xdr:row>
                    <xdr:rowOff>9525</xdr:rowOff>
                  </to>
                </anchor>
              </controlPr>
            </control>
          </mc:Choice>
        </mc:AlternateContent>
        <mc:AlternateContent xmlns:mc="http://schemas.openxmlformats.org/markup-compatibility/2006">
          <mc:Choice Requires="x14">
            <control shapeId="13606" r:id="rId116" name="Check Box 3366">
              <controlPr locked="0" defaultSize="0" autoFill="0" autoLine="0" autoPict="0">
                <anchor moveWithCells="1">
                  <from>
                    <xdr:col>0</xdr:col>
                    <xdr:colOff>352425</xdr:colOff>
                    <xdr:row>72</xdr:row>
                    <xdr:rowOff>171450</xdr:rowOff>
                  </from>
                  <to>
                    <xdr:col>1</xdr:col>
                    <xdr:colOff>47625</xdr:colOff>
                    <xdr:row>74</xdr:row>
                    <xdr:rowOff>9525</xdr:rowOff>
                  </to>
                </anchor>
              </controlPr>
            </control>
          </mc:Choice>
        </mc:AlternateContent>
        <mc:AlternateContent xmlns:mc="http://schemas.openxmlformats.org/markup-compatibility/2006">
          <mc:Choice Requires="x14">
            <control shapeId="13607" r:id="rId117" name="Check Box 3367">
              <controlPr locked="0" defaultSize="0" autoFill="0" autoLine="0" autoPict="0">
                <anchor moveWithCells="1">
                  <from>
                    <xdr:col>0</xdr:col>
                    <xdr:colOff>352425</xdr:colOff>
                    <xdr:row>72</xdr:row>
                    <xdr:rowOff>0</xdr:rowOff>
                  </from>
                  <to>
                    <xdr:col>1</xdr:col>
                    <xdr:colOff>47625</xdr:colOff>
                    <xdr:row>73</xdr:row>
                    <xdr:rowOff>28575</xdr:rowOff>
                  </to>
                </anchor>
              </controlPr>
            </control>
          </mc:Choice>
        </mc:AlternateContent>
        <mc:AlternateContent xmlns:mc="http://schemas.openxmlformats.org/markup-compatibility/2006">
          <mc:Choice Requires="x14">
            <control shapeId="13608" r:id="rId118" name="Check Box 3368">
              <controlPr locked="0" defaultSize="0" autoFill="0" autoLine="0" autoPict="0">
                <anchor moveWithCells="1">
                  <from>
                    <xdr:col>0</xdr:col>
                    <xdr:colOff>352425</xdr:colOff>
                    <xdr:row>73</xdr:row>
                    <xdr:rowOff>171450</xdr:rowOff>
                  </from>
                  <to>
                    <xdr:col>1</xdr:col>
                    <xdr:colOff>47625</xdr:colOff>
                    <xdr:row>75</xdr:row>
                    <xdr:rowOff>19050</xdr:rowOff>
                  </to>
                </anchor>
              </controlPr>
            </control>
          </mc:Choice>
        </mc:AlternateContent>
        <mc:AlternateContent xmlns:mc="http://schemas.openxmlformats.org/markup-compatibility/2006">
          <mc:Choice Requires="x14">
            <control shapeId="13609" r:id="rId119" name="Check Box 3369">
              <controlPr locked="0" defaultSize="0" autoFill="0" autoLine="0" autoPict="0">
                <anchor moveWithCells="1">
                  <from>
                    <xdr:col>0</xdr:col>
                    <xdr:colOff>352425</xdr:colOff>
                    <xdr:row>74</xdr:row>
                    <xdr:rowOff>161925</xdr:rowOff>
                  </from>
                  <to>
                    <xdr:col>1</xdr:col>
                    <xdr:colOff>47625</xdr:colOff>
                    <xdr:row>76</xdr:row>
                    <xdr:rowOff>9525</xdr:rowOff>
                  </to>
                </anchor>
              </controlPr>
            </control>
          </mc:Choice>
        </mc:AlternateContent>
        <mc:AlternateContent xmlns:mc="http://schemas.openxmlformats.org/markup-compatibility/2006">
          <mc:Choice Requires="x14">
            <control shapeId="13610" r:id="rId120" name="Check Box 3370">
              <controlPr locked="0" defaultSize="0" autoFill="0" autoLine="0" autoPict="0">
                <anchor moveWithCells="1">
                  <from>
                    <xdr:col>0</xdr:col>
                    <xdr:colOff>361950</xdr:colOff>
                    <xdr:row>78</xdr:row>
                    <xdr:rowOff>0</xdr:rowOff>
                  </from>
                  <to>
                    <xdr:col>1</xdr:col>
                    <xdr:colOff>57150</xdr:colOff>
                    <xdr:row>79</xdr:row>
                    <xdr:rowOff>28575</xdr:rowOff>
                  </to>
                </anchor>
              </controlPr>
            </control>
          </mc:Choice>
        </mc:AlternateContent>
        <mc:AlternateContent xmlns:mc="http://schemas.openxmlformats.org/markup-compatibility/2006">
          <mc:Choice Requires="x14">
            <control shapeId="13611" r:id="rId121" name="Check Box 3371">
              <controlPr locked="0" defaultSize="0" autoFill="0" autoLine="0" autoPict="0">
                <anchor moveWithCells="1">
                  <from>
                    <xdr:col>3</xdr:col>
                    <xdr:colOff>647700</xdr:colOff>
                    <xdr:row>60</xdr:row>
                    <xdr:rowOff>161925</xdr:rowOff>
                  </from>
                  <to>
                    <xdr:col>4</xdr:col>
                    <xdr:colOff>38100</xdr:colOff>
                    <xdr:row>62</xdr:row>
                    <xdr:rowOff>9525</xdr:rowOff>
                  </to>
                </anchor>
              </controlPr>
            </control>
          </mc:Choice>
        </mc:AlternateContent>
        <mc:AlternateContent xmlns:mc="http://schemas.openxmlformats.org/markup-compatibility/2006">
          <mc:Choice Requires="x14">
            <control shapeId="13628" r:id="rId122" name="Check Box 3388">
              <controlPr locked="0" defaultSize="0" autoFill="0" autoLine="0" autoPict="0">
                <anchor moveWithCells="1">
                  <from>
                    <xdr:col>15</xdr:col>
                    <xdr:colOff>361950</xdr:colOff>
                    <xdr:row>153</xdr:row>
                    <xdr:rowOff>0</xdr:rowOff>
                  </from>
                  <to>
                    <xdr:col>35</xdr:col>
                    <xdr:colOff>304800</xdr:colOff>
                    <xdr:row>154</xdr:row>
                    <xdr:rowOff>57150</xdr:rowOff>
                  </to>
                </anchor>
              </controlPr>
            </control>
          </mc:Choice>
        </mc:AlternateContent>
        <mc:AlternateContent xmlns:mc="http://schemas.openxmlformats.org/markup-compatibility/2006">
          <mc:Choice Requires="x14">
            <control shapeId="13922" r:id="rId123" name="Option Button 3682">
              <controlPr defaultSize="0" autoFill="0" autoLine="0" autoPict="0">
                <anchor moveWithCells="1">
                  <from>
                    <xdr:col>2</xdr:col>
                    <xdr:colOff>228600</xdr:colOff>
                    <xdr:row>19</xdr:row>
                    <xdr:rowOff>47625</xdr:rowOff>
                  </from>
                  <to>
                    <xdr:col>2</xdr:col>
                    <xdr:colOff>514350</xdr:colOff>
                    <xdr:row>19</xdr:row>
                    <xdr:rowOff>285750</xdr:rowOff>
                  </to>
                </anchor>
              </controlPr>
            </control>
          </mc:Choice>
        </mc:AlternateContent>
        <mc:AlternateContent xmlns:mc="http://schemas.openxmlformats.org/markup-compatibility/2006">
          <mc:Choice Requires="x14">
            <control shapeId="13923" r:id="rId124" name="Option Button 3683">
              <controlPr defaultSize="0" autoFill="0" autoLine="0" autoPict="0">
                <anchor moveWithCells="1">
                  <from>
                    <xdr:col>8</xdr:col>
                    <xdr:colOff>209550</xdr:colOff>
                    <xdr:row>19</xdr:row>
                    <xdr:rowOff>57150</xdr:rowOff>
                  </from>
                  <to>
                    <xdr:col>8</xdr:col>
                    <xdr:colOff>523875</xdr:colOff>
                    <xdr:row>19</xdr:row>
                    <xdr:rowOff>295275</xdr:rowOff>
                  </to>
                </anchor>
              </controlPr>
            </control>
          </mc:Choice>
        </mc:AlternateContent>
        <mc:AlternateContent xmlns:mc="http://schemas.openxmlformats.org/markup-compatibility/2006">
          <mc:Choice Requires="x14">
            <control shapeId="14139" r:id="rId125" name="Group Box 3899">
              <controlPr defaultSize="0" autoFill="0" autoPict="0">
                <anchor moveWithCells="1">
                  <from>
                    <xdr:col>2</xdr:col>
                    <xdr:colOff>95250</xdr:colOff>
                    <xdr:row>19</xdr:row>
                    <xdr:rowOff>19050</xdr:rowOff>
                  </from>
                  <to>
                    <xdr:col>12</xdr:col>
                    <xdr:colOff>209550</xdr:colOff>
                    <xdr:row>19</xdr:row>
                    <xdr:rowOff>304800</xdr:rowOff>
                  </to>
                </anchor>
              </controlPr>
            </control>
          </mc:Choice>
        </mc:AlternateContent>
        <mc:AlternateContent xmlns:mc="http://schemas.openxmlformats.org/markup-compatibility/2006">
          <mc:Choice Requires="x14">
            <control shapeId="14141" r:id="rId126" name="Group Box 3901">
              <controlPr defaultSize="0" autoFill="0" autoPict="0">
                <anchor moveWithCells="1">
                  <from>
                    <xdr:col>2</xdr:col>
                    <xdr:colOff>66675</xdr:colOff>
                    <xdr:row>17</xdr:row>
                    <xdr:rowOff>47625</xdr:rowOff>
                  </from>
                  <to>
                    <xdr:col>12</xdr:col>
                    <xdr:colOff>742950</xdr:colOff>
                    <xdr:row>18</xdr:row>
                    <xdr:rowOff>238125</xdr:rowOff>
                  </to>
                </anchor>
              </controlPr>
            </control>
          </mc:Choice>
        </mc:AlternateContent>
        <mc:AlternateContent xmlns:mc="http://schemas.openxmlformats.org/markup-compatibility/2006">
          <mc:Choice Requires="x14">
            <control shapeId="14142" r:id="rId127" name="Check Box 3902">
              <controlPr locked="0" defaultSize="0" autoFill="0" autoLine="0" autoPict="0">
                <anchor moveWithCells="1">
                  <from>
                    <xdr:col>7</xdr:col>
                    <xdr:colOff>638175</xdr:colOff>
                    <xdr:row>67</xdr:row>
                    <xdr:rowOff>171450</xdr:rowOff>
                  </from>
                  <to>
                    <xdr:col>8</xdr:col>
                    <xdr:colOff>66675</xdr:colOff>
                    <xdr:row>69</xdr:row>
                    <xdr:rowOff>19050</xdr:rowOff>
                  </to>
                </anchor>
              </controlPr>
            </control>
          </mc:Choice>
        </mc:AlternateContent>
        <mc:AlternateContent xmlns:mc="http://schemas.openxmlformats.org/markup-compatibility/2006">
          <mc:Choice Requires="x14">
            <control shapeId="14143" r:id="rId128" name="Check Box 3903">
              <controlPr locked="0" defaultSize="0" autoFill="0" autoLine="0" autoPict="0">
                <anchor moveWithCells="1">
                  <from>
                    <xdr:col>10</xdr:col>
                    <xdr:colOff>647700</xdr:colOff>
                    <xdr:row>65</xdr:row>
                    <xdr:rowOff>171450</xdr:rowOff>
                  </from>
                  <to>
                    <xdr:col>11</xdr:col>
                    <xdr:colOff>57150</xdr:colOff>
                    <xdr:row>67</xdr:row>
                    <xdr:rowOff>19050</xdr:rowOff>
                  </to>
                </anchor>
              </controlPr>
            </control>
          </mc:Choice>
        </mc:AlternateContent>
        <mc:AlternateContent xmlns:mc="http://schemas.openxmlformats.org/markup-compatibility/2006">
          <mc:Choice Requires="x14">
            <control shapeId="14147" r:id="rId129" name="Check Box 3907">
              <controlPr locked="0" defaultSize="0" autoFill="0" autoLine="0" autoPict="0">
                <anchor moveWithCells="1">
                  <from>
                    <xdr:col>3</xdr:col>
                    <xdr:colOff>647700</xdr:colOff>
                    <xdr:row>69</xdr:row>
                    <xdr:rowOff>161925</xdr:rowOff>
                  </from>
                  <to>
                    <xdr:col>4</xdr:col>
                    <xdr:colOff>38100</xdr:colOff>
                    <xdr:row>71</xdr:row>
                    <xdr:rowOff>9525</xdr:rowOff>
                  </to>
                </anchor>
              </controlPr>
            </control>
          </mc:Choice>
        </mc:AlternateContent>
        <mc:AlternateContent xmlns:mc="http://schemas.openxmlformats.org/markup-compatibility/2006">
          <mc:Choice Requires="x14">
            <control shapeId="14148" r:id="rId130" name="Check Box 3908">
              <controlPr locked="0" defaultSize="0" autoFill="0" autoLine="0" autoPict="0">
                <anchor moveWithCells="1">
                  <from>
                    <xdr:col>3</xdr:col>
                    <xdr:colOff>647700</xdr:colOff>
                    <xdr:row>68</xdr:row>
                    <xdr:rowOff>161925</xdr:rowOff>
                  </from>
                  <to>
                    <xdr:col>4</xdr:col>
                    <xdr:colOff>38100</xdr:colOff>
                    <xdr:row>70</xdr:row>
                    <xdr:rowOff>9525</xdr:rowOff>
                  </to>
                </anchor>
              </controlPr>
            </control>
          </mc:Choice>
        </mc:AlternateContent>
        <mc:AlternateContent xmlns:mc="http://schemas.openxmlformats.org/markup-compatibility/2006">
          <mc:Choice Requires="x14">
            <control shapeId="14149" r:id="rId131" name="Check Box 3909">
              <controlPr locked="0" defaultSize="0" autoFill="0" autoLine="0" autoPict="0">
                <anchor moveWithCells="1">
                  <from>
                    <xdr:col>3</xdr:col>
                    <xdr:colOff>647700</xdr:colOff>
                    <xdr:row>70</xdr:row>
                    <xdr:rowOff>161925</xdr:rowOff>
                  </from>
                  <to>
                    <xdr:col>4</xdr:col>
                    <xdr:colOff>38100</xdr:colOff>
                    <xdr:row>72</xdr:row>
                    <xdr:rowOff>9525</xdr:rowOff>
                  </to>
                </anchor>
              </controlPr>
            </control>
          </mc:Choice>
        </mc:AlternateContent>
        <mc:AlternateContent xmlns:mc="http://schemas.openxmlformats.org/markup-compatibility/2006">
          <mc:Choice Requires="x14">
            <control shapeId="14153" r:id="rId132" name="Check Box 3913">
              <controlPr locked="0" defaultSize="0" autoFill="0" autoLine="0" autoPict="0">
                <anchor moveWithCells="1">
                  <from>
                    <xdr:col>7</xdr:col>
                    <xdr:colOff>647700</xdr:colOff>
                    <xdr:row>61</xdr:row>
                    <xdr:rowOff>180975</xdr:rowOff>
                  </from>
                  <to>
                    <xdr:col>8</xdr:col>
                    <xdr:colOff>76200</xdr:colOff>
                    <xdr:row>63</xdr:row>
                    <xdr:rowOff>28575</xdr:rowOff>
                  </to>
                </anchor>
              </controlPr>
            </control>
          </mc:Choice>
        </mc:AlternateContent>
        <mc:AlternateContent xmlns:mc="http://schemas.openxmlformats.org/markup-compatibility/2006">
          <mc:Choice Requires="x14">
            <control shapeId="14154" r:id="rId133" name="Check Box 3914">
              <controlPr locked="0" defaultSize="0" autoFill="0" autoLine="0" autoPict="0">
                <anchor moveWithCells="1">
                  <from>
                    <xdr:col>7</xdr:col>
                    <xdr:colOff>647700</xdr:colOff>
                    <xdr:row>61</xdr:row>
                    <xdr:rowOff>0</xdr:rowOff>
                  </from>
                  <to>
                    <xdr:col>8</xdr:col>
                    <xdr:colOff>76200</xdr:colOff>
                    <xdr:row>62</xdr:row>
                    <xdr:rowOff>28575</xdr:rowOff>
                  </to>
                </anchor>
              </controlPr>
            </control>
          </mc:Choice>
        </mc:AlternateContent>
        <mc:AlternateContent xmlns:mc="http://schemas.openxmlformats.org/markup-compatibility/2006">
          <mc:Choice Requires="x14">
            <control shapeId="14155" r:id="rId134" name="Check Box 3915">
              <controlPr locked="0" defaultSize="0" autoFill="0" autoLine="0" autoPict="0">
                <anchor moveWithCells="1">
                  <from>
                    <xdr:col>7</xdr:col>
                    <xdr:colOff>647700</xdr:colOff>
                    <xdr:row>63</xdr:row>
                    <xdr:rowOff>0</xdr:rowOff>
                  </from>
                  <to>
                    <xdr:col>8</xdr:col>
                    <xdr:colOff>76200</xdr:colOff>
                    <xdr:row>64</xdr:row>
                    <xdr:rowOff>28575</xdr:rowOff>
                  </to>
                </anchor>
              </controlPr>
            </control>
          </mc:Choice>
        </mc:AlternateContent>
        <mc:AlternateContent xmlns:mc="http://schemas.openxmlformats.org/markup-compatibility/2006">
          <mc:Choice Requires="x14">
            <control shapeId="14156" r:id="rId135" name="Check Box 3916">
              <controlPr locked="0" defaultSize="0" autoFill="0" autoLine="0" autoPict="0">
                <anchor moveWithCells="1">
                  <from>
                    <xdr:col>7</xdr:col>
                    <xdr:colOff>647700</xdr:colOff>
                    <xdr:row>62</xdr:row>
                    <xdr:rowOff>0</xdr:rowOff>
                  </from>
                  <to>
                    <xdr:col>8</xdr:col>
                    <xdr:colOff>76200</xdr:colOff>
                    <xdr:row>63</xdr:row>
                    <xdr:rowOff>28575</xdr:rowOff>
                  </to>
                </anchor>
              </controlPr>
            </control>
          </mc:Choice>
        </mc:AlternateContent>
        <mc:AlternateContent xmlns:mc="http://schemas.openxmlformats.org/markup-compatibility/2006">
          <mc:Choice Requires="x14">
            <control shapeId="2" r:id="rId136" name="Check Box 3923">
              <controlPr locked="0" defaultSize="0" autoFill="0" autoLine="0" autoPict="0">
                <anchor moveWithCells="1">
                  <from>
                    <xdr:col>3</xdr:col>
                    <xdr:colOff>647700</xdr:colOff>
                    <xdr:row>74</xdr:row>
                    <xdr:rowOff>171450</xdr:rowOff>
                  </from>
                  <to>
                    <xdr:col>4</xdr:col>
                    <xdr:colOff>38100</xdr:colOff>
                    <xdr:row>76</xdr:row>
                    <xdr:rowOff>19050</xdr:rowOff>
                  </to>
                </anchor>
              </controlPr>
            </control>
          </mc:Choice>
        </mc:AlternateContent>
        <mc:AlternateContent xmlns:mc="http://schemas.openxmlformats.org/markup-compatibility/2006">
          <mc:Choice Requires="x14">
            <control shapeId="14164" r:id="rId137" name="Check Box 3924">
              <controlPr locked="0" defaultSize="0" autoFill="0" autoLine="0" autoPict="0">
                <anchor moveWithCells="1">
                  <from>
                    <xdr:col>3</xdr:col>
                    <xdr:colOff>647700</xdr:colOff>
                    <xdr:row>75</xdr:row>
                    <xdr:rowOff>171450</xdr:rowOff>
                  </from>
                  <to>
                    <xdr:col>4</xdr:col>
                    <xdr:colOff>38100</xdr:colOff>
                    <xdr:row>77</xdr:row>
                    <xdr:rowOff>19050</xdr:rowOff>
                  </to>
                </anchor>
              </controlPr>
            </control>
          </mc:Choice>
        </mc:AlternateContent>
        <mc:AlternateContent xmlns:mc="http://schemas.openxmlformats.org/markup-compatibility/2006">
          <mc:Choice Requires="x14">
            <control shapeId="3" r:id="rId138" name="Check Box 3925">
              <controlPr locked="0" defaultSize="0" autoFill="0" autoLine="0" autoPict="0">
                <anchor moveWithCells="1">
                  <from>
                    <xdr:col>3</xdr:col>
                    <xdr:colOff>647700</xdr:colOff>
                    <xdr:row>76</xdr:row>
                    <xdr:rowOff>171450</xdr:rowOff>
                  </from>
                  <to>
                    <xdr:col>4</xdr:col>
                    <xdr:colOff>38100</xdr:colOff>
                    <xdr:row>78</xdr:row>
                    <xdr:rowOff>19050</xdr:rowOff>
                  </to>
                </anchor>
              </controlPr>
            </control>
          </mc:Choice>
        </mc:AlternateContent>
        <mc:AlternateContent xmlns:mc="http://schemas.openxmlformats.org/markup-compatibility/2006">
          <mc:Choice Requires="x14">
            <control shapeId="4" r:id="rId139" name="Check Box 3926">
              <controlPr locked="0" defaultSize="0" autoFill="0" autoLine="0" autoPict="0">
                <anchor moveWithCells="1">
                  <from>
                    <xdr:col>3</xdr:col>
                    <xdr:colOff>647700</xdr:colOff>
                    <xdr:row>77</xdr:row>
                    <xdr:rowOff>171450</xdr:rowOff>
                  </from>
                  <to>
                    <xdr:col>4</xdr:col>
                    <xdr:colOff>38100</xdr:colOff>
                    <xdr:row>79</xdr:row>
                    <xdr:rowOff>19050</xdr:rowOff>
                  </to>
                </anchor>
              </controlPr>
            </control>
          </mc:Choice>
        </mc:AlternateContent>
        <mc:AlternateContent xmlns:mc="http://schemas.openxmlformats.org/markup-compatibility/2006">
          <mc:Choice Requires="x14">
            <control shapeId="5" r:id="rId140" name="Check Box 3927">
              <controlPr locked="0" defaultSize="0" autoFill="0" autoLine="0" autoPict="0">
                <anchor moveWithCells="1">
                  <from>
                    <xdr:col>3</xdr:col>
                    <xdr:colOff>647700</xdr:colOff>
                    <xdr:row>78</xdr:row>
                    <xdr:rowOff>171450</xdr:rowOff>
                  </from>
                  <to>
                    <xdr:col>4</xdr:col>
                    <xdr:colOff>38100</xdr:colOff>
                    <xdr:row>80</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Table</vt:lpstr>
      <vt:lpstr>Application Form</vt:lpstr>
      <vt:lpstr>Checklist</vt:lpstr>
      <vt:lpstr>IC50Table</vt:lpstr>
      <vt:lpstr>'Application Form'!Print_Area</vt:lpstr>
    </vt:vector>
  </TitlesOfParts>
  <Company>Carna Biosciences,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QuickScout Selectivity Profiling Submission Form</dc:title>
  <dc:creator>Carnabio</dc:creator>
  <cp:lastModifiedBy>禰津 理世子</cp:lastModifiedBy>
  <cp:lastPrinted>2017-09-11T05:56:03Z</cp:lastPrinted>
  <dcterms:created xsi:type="dcterms:W3CDTF">2005-04-17T19:10:50Z</dcterms:created>
  <dcterms:modified xsi:type="dcterms:W3CDTF">2019-02-22T08:01:52Z</dcterms:modified>
</cp:coreProperties>
</file>